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mirs\אתר אינטרנט\אפיון אתר אגודה\פוטר\דוחות ותקנונים\דיווח תביעות סטטיסטי\"/>
    </mc:Choice>
  </mc:AlternateContent>
  <bookViews>
    <workbookView xWindow="0" yWindow="0" windowWidth="28800" windowHeight="11850" firstSheet="1" activeTab="1"/>
  </bookViews>
  <sheets>
    <sheet name="generica_cache" sheetId="2" state="veryHidden" r:id="rId1"/>
    <sheet name="נספח ב1 מדדי תביעות בביטוח כללי" sheetId="1" r:id="rId2"/>
  </sheets>
  <externalReferences>
    <externalReference r:id="rId3"/>
  </externalReferences>
  <definedNames>
    <definedName name="List_All_Periods" localSheetId="1">#REF!</definedName>
    <definedName name="List_All_Periods">#REF!</definedName>
    <definedName name="List_Names">'[1]רשימת גופים'!$A$3:$A$230</definedName>
    <definedName name="List_Period" localSheetId="1">#REF!</definedName>
    <definedName name="List_Period">#REF!</definedName>
    <definedName name="list_type" localSheetId="1">#REF!</definedName>
    <definedName name="list_type">#REF!</definedName>
    <definedName name="List_year" localSheetId="1">#REF!</definedName>
    <definedName name="List_year">#REF!</definedName>
    <definedName name="mess1" localSheetId="1">#REF!</definedName>
    <definedName name="mess1">#REF!</definedName>
    <definedName name="messname" localSheetId="1">#REF!</definedName>
    <definedName name="messname">#REF!</definedName>
    <definedName name="name" localSheetId="1">#REF!</definedName>
    <definedName name="name">#REF!</definedName>
    <definedName name="_xlnm.Print_Area" localSheetId="1">'נספח ב1 מדדי תביעות בביטוח כללי'!$A$1:$AI$22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20" i="1" l="1"/>
  <c r="AG20" i="1"/>
  <c r="AF20" i="1"/>
  <c r="AE20" i="1"/>
  <c r="AD20" i="1"/>
  <c r="AB20" i="1"/>
  <c r="AA20" i="1"/>
  <c r="Z20" i="1"/>
  <c r="Y20" i="1"/>
  <c r="X20" i="1"/>
  <c r="V20" i="1"/>
  <c r="U20" i="1"/>
  <c r="T20" i="1"/>
  <c r="S20" i="1"/>
  <c r="R20" i="1"/>
  <c r="P20" i="1"/>
  <c r="O20" i="1"/>
  <c r="N20" i="1"/>
  <c r="M20" i="1"/>
  <c r="L20" i="1"/>
  <c r="J20" i="1"/>
  <c r="I20" i="1"/>
  <c r="H20" i="1"/>
  <c r="G20" i="1"/>
  <c r="F20" i="1"/>
  <c r="AH19" i="1"/>
  <c r="AG19" i="1"/>
  <c r="AF19" i="1"/>
  <c r="AE19" i="1"/>
  <c r="AD19" i="1"/>
  <c r="AB19" i="1"/>
  <c r="AA19" i="1"/>
  <c r="Z19" i="1"/>
  <c r="Y19" i="1"/>
  <c r="X19" i="1"/>
  <c r="V19" i="1"/>
  <c r="U19" i="1"/>
  <c r="T19" i="1"/>
  <c r="S19" i="1"/>
  <c r="R19" i="1"/>
  <c r="P19" i="1"/>
  <c r="O19" i="1"/>
  <c r="N19" i="1"/>
  <c r="M19" i="1"/>
  <c r="L19" i="1"/>
  <c r="J19" i="1"/>
  <c r="I19" i="1"/>
  <c r="H19" i="1"/>
  <c r="G19" i="1"/>
  <c r="F19" i="1"/>
  <c r="AH18" i="1"/>
  <c r="AG18" i="1"/>
  <c r="AF18" i="1"/>
  <c r="AE18" i="1"/>
  <c r="AD18" i="1"/>
  <c r="AB18" i="1"/>
  <c r="AA18" i="1"/>
  <c r="Z18" i="1"/>
  <c r="Y18" i="1"/>
  <c r="X18" i="1"/>
  <c r="V18" i="1"/>
  <c r="U18" i="1"/>
  <c r="T18" i="1"/>
  <c r="S18" i="1"/>
  <c r="R18" i="1"/>
  <c r="P18" i="1"/>
  <c r="O18" i="1"/>
  <c r="N18" i="1"/>
  <c r="M18" i="1"/>
  <c r="L18" i="1"/>
  <c r="J18" i="1"/>
  <c r="I18" i="1"/>
  <c r="H18" i="1"/>
  <c r="G18" i="1"/>
  <c r="F18" i="1"/>
  <c r="AH17" i="1"/>
  <c r="AG17" i="1"/>
  <c r="AF17" i="1"/>
  <c r="AE17" i="1"/>
  <c r="AD17" i="1"/>
  <c r="AB17" i="1"/>
  <c r="AA17" i="1"/>
  <c r="Z17" i="1"/>
  <c r="Y17" i="1"/>
  <c r="X17" i="1"/>
  <c r="V17" i="1"/>
  <c r="U17" i="1"/>
  <c r="T17" i="1"/>
  <c r="S17" i="1"/>
  <c r="R17" i="1"/>
  <c r="P17" i="1"/>
  <c r="O17" i="1"/>
  <c r="N17" i="1"/>
  <c r="M17" i="1"/>
  <c r="L17" i="1"/>
  <c r="J17" i="1"/>
  <c r="I17" i="1"/>
  <c r="H17" i="1"/>
  <c r="G17" i="1"/>
  <c r="F17" i="1"/>
  <c r="AH14" i="1"/>
  <c r="AG14" i="1"/>
  <c r="AF14" i="1"/>
  <c r="AE14" i="1"/>
  <c r="AD14" i="1"/>
  <c r="AB14" i="1"/>
  <c r="AA14" i="1"/>
  <c r="Z14" i="1"/>
  <c r="Y14" i="1"/>
  <c r="X14" i="1"/>
  <c r="V14" i="1"/>
  <c r="U14" i="1"/>
  <c r="T14" i="1"/>
  <c r="S14" i="1"/>
  <c r="R14" i="1"/>
  <c r="P14" i="1"/>
  <c r="O14" i="1"/>
  <c r="N14" i="1"/>
  <c r="M14" i="1"/>
  <c r="L14" i="1"/>
  <c r="J14" i="1"/>
  <c r="I14" i="1"/>
  <c r="H14" i="1"/>
  <c r="G14" i="1"/>
  <c r="F14" i="1"/>
  <c r="AH13" i="1"/>
  <c r="AG13" i="1"/>
  <c r="AF13" i="1"/>
  <c r="AE13" i="1"/>
  <c r="AD13" i="1"/>
  <c r="AB13" i="1"/>
  <c r="AA13" i="1"/>
  <c r="Z13" i="1"/>
  <c r="Y13" i="1"/>
  <c r="X13" i="1"/>
  <c r="V13" i="1"/>
  <c r="U13" i="1"/>
  <c r="T13" i="1"/>
  <c r="S13" i="1"/>
  <c r="R13" i="1"/>
  <c r="P13" i="1"/>
  <c r="O13" i="1"/>
  <c r="N13" i="1"/>
  <c r="M13" i="1"/>
  <c r="L13" i="1"/>
  <c r="J13" i="1"/>
  <c r="I13" i="1"/>
  <c r="H13" i="1"/>
  <c r="G13" i="1"/>
  <c r="F13" i="1"/>
  <c r="AH10" i="1"/>
  <c r="AG10" i="1"/>
  <c r="AF10" i="1"/>
  <c r="AE10" i="1"/>
  <c r="AD10" i="1"/>
  <c r="AB10" i="1"/>
  <c r="AA10" i="1"/>
  <c r="Z10" i="1"/>
  <c r="Y10" i="1"/>
  <c r="X10" i="1"/>
  <c r="V10" i="1"/>
  <c r="U10" i="1"/>
  <c r="T10" i="1"/>
  <c r="S10" i="1"/>
  <c r="R10" i="1"/>
  <c r="P10" i="1"/>
  <c r="O10" i="1"/>
  <c r="N10" i="1"/>
  <c r="M10" i="1"/>
  <c r="L10" i="1"/>
  <c r="J10" i="1"/>
  <c r="I10" i="1"/>
  <c r="H10" i="1"/>
  <c r="G10" i="1"/>
  <c r="F10" i="1"/>
  <c r="AH9" i="1"/>
  <c r="AG9" i="1"/>
  <c r="AF9" i="1"/>
  <c r="AE9" i="1"/>
  <c r="AD9" i="1"/>
  <c r="AB9" i="1"/>
  <c r="AA9" i="1"/>
  <c r="Z9" i="1"/>
  <c r="Y9" i="1"/>
  <c r="X9" i="1"/>
  <c r="V9" i="1"/>
  <c r="U9" i="1"/>
  <c r="T9" i="1"/>
  <c r="S9" i="1"/>
  <c r="R9" i="1"/>
  <c r="P9" i="1"/>
  <c r="O9" i="1"/>
  <c r="N9" i="1"/>
  <c r="M9" i="1"/>
  <c r="L9" i="1"/>
  <c r="J9" i="1"/>
  <c r="I9" i="1"/>
  <c r="H9" i="1"/>
  <c r="G9" i="1"/>
  <c r="F9" i="1"/>
  <c r="AH8" i="1"/>
  <c r="AG8" i="1"/>
  <c r="AF8" i="1"/>
  <c r="AE8" i="1"/>
  <c r="AD8" i="1"/>
  <c r="AB8" i="1"/>
  <c r="AA8" i="1"/>
  <c r="Z8" i="1"/>
  <c r="Y8" i="1"/>
  <c r="X8" i="1"/>
  <c r="V8" i="1"/>
  <c r="U8" i="1"/>
  <c r="T8" i="1"/>
  <c r="S8" i="1"/>
  <c r="R8" i="1"/>
  <c r="P8" i="1"/>
  <c r="O8" i="1"/>
  <c r="N8" i="1"/>
  <c r="M8" i="1"/>
  <c r="L8" i="1"/>
  <c r="J8" i="1"/>
  <c r="I8" i="1"/>
  <c r="H8" i="1"/>
  <c r="G8" i="1"/>
  <c r="F8" i="1"/>
  <c r="AH7" i="1"/>
  <c r="AG7" i="1"/>
  <c r="AF7" i="1"/>
  <c r="AE7" i="1"/>
  <c r="AD7" i="1"/>
  <c r="AB7" i="1"/>
  <c r="AA7" i="1"/>
  <c r="Z7" i="1"/>
  <c r="Y7" i="1"/>
  <c r="X7" i="1"/>
  <c r="V7" i="1"/>
  <c r="U7" i="1"/>
  <c r="T7" i="1"/>
  <c r="S7" i="1"/>
  <c r="R7" i="1"/>
  <c r="P7" i="1"/>
  <c r="O7" i="1"/>
  <c r="N7" i="1"/>
  <c r="M7" i="1"/>
  <c r="L7" i="1"/>
  <c r="J7" i="1"/>
  <c r="I7" i="1"/>
  <c r="H7" i="1"/>
  <c r="G7" i="1"/>
  <c r="F7" i="1"/>
  <c r="S15" i="1" l="1"/>
  <c r="AG15" i="1"/>
  <c r="F15" i="1"/>
  <c r="T15" i="1"/>
  <c r="AH15" i="1"/>
  <c r="X11" i="1"/>
  <c r="M15" i="1"/>
  <c r="AA15" i="1"/>
  <c r="H11" i="1"/>
  <c r="AC8" i="1"/>
  <c r="N15" i="1"/>
  <c r="L15" i="1"/>
  <c r="Z15" i="1"/>
  <c r="AB15" i="1"/>
  <c r="Q8" i="1"/>
  <c r="P15" i="1"/>
  <c r="AE15" i="1"/>
  <c r="AD15" i="1"/>
  <c r="M21" i="1"/>
  <c r="P21" i="1"/>
  <c r="AE21" i="1"/>
  <c r="AC18" i="1"/>
  <c r="R21" i="1"/>
  <c r="AF21" i="1"/>
  <c r="H15" i="1"/>
  <c r="V15" i="1"/>
  <c r="S21" i="1"/>
  <c r="AG21" i="1"/>
  <c r="AC20" i="1"/>
  <c r="AB11" i="1"/>
  <c r="I15" i="1"/>
  <c r="X15" i="1"/>
  <c r="F21" i="1"/>
  <c r="V11" i="1"/>
  <c r="J21" i="1"/>
  <c r="Y21" i="1"/>
  <c r="R15" i="1"/>
  <c r="AF15" i="1"/>
  <c r="L21" i="1"/>
  <c r="Z21" i="1"/>
  <c r="W9" i="1"/>
  <c r="E14" i="1"/>
  <c r="K18" i="1"/>
  <c r="W20" i="1"/>
  <c r="P11" i="1"/>
  <c r="AC7" i="1"/>
  <c r="K9" i="1"/>
  <c r="J15" i="1"/>
  <c r="Y15" i="1"/>
  <c r="W14" i="1"/>
  <c r="Q18" i="1"/>
  <c r="T21" i="1"/>
  <c r="K14" i="1"/>
  <c r="G21" i="1"/>
  <c r="U21" i="1"/>
  <c r="E18" i="1"/>
  <c r="Q20" i="1"/>
  <c r="AF11" i="1"/>
  <c r="F11" i="1"/>
  <c r="T11" i="1"/>
  <c r="AH11" i="1"/>
  <c r="H21" i="1"/>
  <c r="V21" i="1"/>
  <c r="R11" i="1"/>
  <c r="G11" i="1"/>
  <c r="E8" i="1"/>
  <c r="AC13" i="1"/>
  <c r="W17" i="1"/>
  <c r="K20" i="1"/>
  <c r="AH21" i="1"/>
  <c r="AC19" i="1"/>
  <c r="U11" i="1"/>
  <c r="E17" i="1"/>
  <c r="Q19" i="1"/>
  <c r="E20" i="1"/>
  <c r="O15" i="1"/>
  <c r="Z11" i="1"/>
  <c r="E10" i="1"/>
  <c r="AC14" i="1"/>
  <c r="E19" i="1"/>
  <c r="W19" i="1"/>
  <c r="L11" i="1"/>
  <c r="AA21" i="1"/>
  <c r="N11" i="1"/>
  <c r="J11" i="1"/>
  <c r="Q14" i="1"/>
  <c r="N21" i="1"/>
  <c r="AB21" i="1"/>
  <c r="W18" i="1"/>
  <c r="K19" i="1"/>
  <c r="AD11" i="1"/>
  <c r="G15" i="1"/>
  <c r="U15" i="1"/>
  <c r="O21" i="1"/>
  <c r="AD21" i="1"/>
  <c r="AA11" i="1"/>
  <c r="K7" i="1"/>
  <c r="M11" i="1"/>
  <c r="AC10" i="1"/>
  <c r="I21" i="1"/>
  <c r="Q10" i="1"/>
  <c r="X21" i="1"/>
  <c r="Q7" i="1"/>
  <c r="K17" i="1"/>
  <c r="W10" i="1"/>
  <c r="E13" i="1"/>
  <c r="Q13" i="1"/>
  <c r="AG11" i="1"/>
  <c r="K10" i="1"/>
  <c r="AC9" i="1"/>
  <c r="Q9" i="1"/>
  <c r="Q17" i="1"/>
  <c r="AC17" i="1"/>
  <c r="E9" i="1"/>
  <c r="I11" i="1"/>
  <c r="Y11" i="1"/>
  <c r="K13" i="1"/>
  <c r="W13" i="1"/>
  <c r="O11" i="1"/>
  <c r="S11" i="1"/>
  <c r="AE11" i="1"/>
  <c r="E7" i="1"/>
  <c r="K8" i="1"/>
  <c r="W8" i="1"/>
  <c r="W7" i="1"/>
  <c r="AC15" i="1" l="1"/>
  <c r="AC21" i="1"/>
  <c r="K15" i="1"/>
  <c r="W21" i="1"/>
  <c r="E21" i="1"/>
  <c r="Q21" i="1"/>
  <c r="W15" i="1"/>
  <c r="E15" i="1"/>
  <c r="K11" i="1"/>
  <c r="E11" i="1"/>
  <c r="AC11" i="1"/>
  <c r="Q15" i="1"/>
  <c r="K21" i="1"/>
  <c r="Q11" i="1"/>
  <c r="W11" i="1"/>
</calcChain>
</file>

<file path=xl/sharedStrings.xml><?xml version="1.0" encoding="utf-8"?>
<sst xmlns="http://schemas.openxmlformats.org/spreadsheetml/2006/main" count="93" uniqueCount="71">
  <si>
    <t>מדדי התביעות (באחוזים)</t>
  </si>
  <si>
    <t>רכב חובה</t>
  </si>
  <si>
    <t xml:space="preserve">רכב רכוש </t>
  </si>
  <si>
    <t>דירות (למעט נזקי מים)</t>
  </si>
  <si>
    <t xml:space="preserve"> נזק עצמי</t>
  </si>
  <si>
    <t xml:space="preserve"> צד שלישי</t>
  </si>
  <si>
    <t>נזק למבנה</t>
  </si>
  <si>
    <t>נזק לתכולה</t>
  </si>
  <si>
    <t>סה"כ</t>
  </si>
  <si>
    <t>עד 120 יום</t>
  </si>
  <si>
    <t>121 -360 יום</t>
  </si>
  <si>
    <t>361 - 730 יום</t>
  </si>
  <si>
    <t>731 - 1276 יום</t>
  </si>
  <si>
    <t>מעל 1277 יום</t>
  </si>
  <si>
    <t>עד 30 יום</t>
  </si>
  <si>
    <t>31-60 יום</t>
  </si>
  <si>
    <t>61-120 יום</t>
  </si>
  <si>
    <t>121-180 יום</t>
  </si>
  <si>
    <t>181 יום ומעלה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</si>
  <si>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</si>
  <si>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</si>
  <si>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</si>
  <si>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</si>
  <si>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</si>
  <si>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</si>
  <si>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</si>
  <si>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</si>
  <si>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</si>
  <si>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</si>
  <si>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</si>
  <si>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</si>
  <si>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</si>
  <si>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</si>
  <si>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</si>
  <si>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</si>
  <si>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</si>
  <si>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</si>
  <si>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</si>
  <si>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</si>
  <si>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</si>
  <si>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</si>
  <si>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</si>
  <si>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</si>
  <si>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</si>
  <si>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</si>
  <si>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</si>
  <si>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</si>
  <si>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</si>
  <si>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</si>
  <si>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א</t>
  </si>
  <si>
    <t>תביעות:</t>
  </si>
  <si>
    <t>תביעות שאושרו (*)</t>
  </si>
  <si>
    <t>תביעות שנדחו</t>
  </si>
  <si>
    <t>תביעות שנסגרו בפשרה</t>
  </si>
  <si>
    <t>תביעות שבוטלו</t>
  </si>
  <si>
    <t>תביעות שנסגרו (א3+א4+א5+א6)</t>
  </si>
  <si>
    <t>ב</t>
  </si>
  <si>
    <t xml:space="preserve"> תביעות שנסגרו בבוררות:</t>
  </si>
  <si>
    <t>תביעות שאושרו</t>
  </si>
  <si>
    <t>סה"כ (ב1+ב2)</t>
  </si>
  <si>
    <t>ג</t>
  </si>
  <si>
    <t>תביעות שנסגרו בבית משפט:</t>
  </si>
  <si>
    <t>פשרה</t>
  </si>
  <si>
    <t>אחר</t>
  </si>
  <si>
    <t>סה"כ (ג1+ג2+ג3+ג4)</t>
  </si>
  <si>
    <t>(*) "תביעות שאושרו" - סכום ה"תביעות ששולמו" וה"תביעות ששולמו חלקית".</t>
  </si>
  <si>
    <r>
      <rPr>
        <b/>
        <u/>
        <sz val="12"/>
        <color rgb="FF000000"/>
        <rFont val="Arial"/>
        <family val="2"/>
      </rPr>
      <t>נספח ב1 מדדי תביעות בביטוח כללי</t>
    </r>
    <r>
      <rPr>
        <sz val="10"/>
        <color rgb="FF000000"/>
        <rFont val="Arial"/>
        <family val="2"/>
      </rPr>
      <t xml:space="preserve">
</t>
    </r>
    <r>
      <rPr>
        <b/>
        <sz val="14"/>
        <color rgb="FF000000"/>
        <rFont val="Arial"/>
        <family val="2"/>
      </rPr>
      <t>ביטוח חקלאי אגודה שיתופית מרכזית בע"מ</t>
    </r>
    <r>
      <rPr>
        <sz val="10"/>
        <color rgb="FF000000"/>
        <rFont val="Arial"/>
        <family val="2"/>
      </rPr>
      <t xml:space="preserve">
</t>
    </r>
    <r>
      <rPr>
        <b/>
        <sz val="11"/>
        <color rgb="FF000000"/>
        <rFont val="Arial"/>
        <family val="2"/>
      </rPr>
      <t>הנתונים ביחידות בודדות לשנת 2019</t>
    </r>
  </si>
  <si>
    <t>גבול תחתון של הטבלה, אין מידע נוסף משורה זאת ומטה</t>
  </si>
  <si>
    <t>גבול שמאלי של הטבלה, אין מידע נוסף מעמודה זאת שמאלה</t>
  </si>
  <si>
    <t>סעיף</t>
  </si>
  <si>
    <t>עמודה1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</si>
</sst>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>
    <font>
      <sz val="10"/>
      <color rgb="FF000000"/>
      <name val="Arial"/>
      <family val="2"/>
    </font>
    <font>
      <sz val="10"/>
      <name val="Arial"/>
      <family val="2"/>
    </font>
    <font>
      <b/>
      <u/>
      <sz val="10"/>
      <name val="David"/>
      <family val="2"/>
      <charset val="177"/>
    </font>
    <font>
      <b/>
      <sz val="9"/>
      <name val="David"/>
      <family val="2"/>
      <charset val="177"/>
    </font>
    <font>
      <sz val="10"/>
      <name val="David"/>
      <family val="2"/>
      <charset val="177"/>
    </font>
    <font>
      <b/>
      <sz val="10"/>
      <name val="David"/>
      <family val="2"/>
      <charset val="177"/>
    </font>
    <font>
      <b/>
      <sz val="10"/>
      <name val="Arial"/>
      <family val="2"/>
    </font>
    <font>
      <b/>
      <u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b/>
      <u/>
      <sz val="10"/>
      <name val="David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CC"/>
        <bgColor rgb="FFFFFFCC"/>
      </patternFill>
    </fill>
  </fills>
  <borders count="4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6" fillId="0" borderId="0" xfId="0" applyFont="1" applyAlignment="1">
      <alignment horizontal="center" readingOrder="2"/>
    </xf>
    <xf numFmtId="0" fontId="0" fillId="0" borderId="0" xfId="0" applyFont="1" applyAlignment="1">
      <alignment readingOrder="2"/>
    </xf>
    <xf numFmtId="0" fontId="1" fillId="0" borderId="0" xfId="0" applyFont="1" applyAlignment="1">
      <alignment readingOrder="2"/>
    </xf>
    <xf numFmtId="0" fontId="3" fillId="0" borderId="0" xfId="0" applyFont="1" applyAlignment="1">
      <alignment vertical="center" readingOrder="2"/>
    </xf>
    <xf numFmtId="0" fontId="5" fillId="2" borderId="17" xfId="0" applyFont="1" applyFill="1" applyBorder="1" applyAlignment="1">
      <alignment horizontal="center" vertical="center" readingOrder="2"/>
    </xf>
    <xf numFmtId="0" fontId="5" fillId="2" borderId="18" xfId="0" applyFont="1" applyFill="1" applyBorder="1" applyAlignment="1">
      <alignment horizontal="center" vertical="top" wrapText="1" readingOrder="2"/>
    </xf>
    <xf numFmtId="0" fontId="5" fillId="2" borderId="19" xfId="0" applyFont="1" applyFill="1" applyBorder="1" applyAlignment="1">
      <alignment horizontal="center" vertical="top" wrapText="1" readingOrder="2"/>
    </xf>
    <xf numFmtId="49" fontId="5" fillId="2" borderId="23" xfId="0" applyNumberFormat="1" applyFont="1" applyFill="1" applyBorder="1" applyAlignment="1">
      <alignment horizontal="center" vertical="top" wrapText="1" readingOrder="2"/>
    </xf>
    <xf numFmtId="49" fontId="5" fillId="2" borderId="24" xfId="0" applyNumberFormat="1" applyFont="1" applyFill="1" applyBorder="1" applyAlignment="1">
      <alignment horizontal="center" vertical="top" wrapText="1" readingOrder="2"/>
    </xf>
    <xf numFmtId="49" fontId="5" fillId="2" borderId="25" xfId="0" applyNumberFormat="1" applyFont="1" applyFill="1" applyBorder="1" applyAlignment="1">
      <alignment horizontal="center" vertical="top" wrapText="1" readingOrder="2"/>
    </xf>
    <xf numFmtId="49" fontId="5" fillId="2" borderId="26" xfId="0" applyNumberFormat="1" applyFont="1" applyFill="1" applyBorder="1" applyAlignment="1">
      <alignment horizontal="center" vertical="top" wrapText="1" readingOrder="2"/>
    </xf>
    <xf numFmtId="0" fontId="1" fillId="0" borderId="27" xfId="0" applyFont="1" applyBorder="1" applyAlignment="1">
      <alignment readingOrder="2"/>
    </xf>
    <xf numFmtId="0" fontId="1" fillId="0" borderId="29" xfId="0" applyFont="1" applyBorder="1" applyAlignment="1">
      <alignment horizontal="center" readingOrder="2"/>
    </xf>
    <xf numFmtId="164" fontId="5" fillId="3" borderId="33" xfId="0" applyNumberFormat="1" applyFont="1" applyFill="1" applyBorder="1" applyAlignment="1">
      <alignment horizontal="center" readingOrder="2"/>
    </xf>
    <xf numFmtId="164" fontId="4" fillId="3" borderId="34" xfId="0" applyNumberFormat="1" applyFont="1" applyFill="1" applyBorder="1" applyAlignment="1">
      <alignment horizontal="center" readingOrder="2"/>
    </xf>
    <xf numFmtId="164" fontId="4" fillId="3" borderId="35" xfId="0" applyNumberFormat="1" applyFont="1" applyFill="1" applyBorder="1" applyAlignment="1">
      <alignment horizontal="center" readingOrder="2"/>
    </xf>
    <xf numFmtId="164" fontId="5" fillId="3" borderId="34" xfId="0" applyNumberFormat="1" applyFont="1" applyFill="1" applyBorder="1" applyAlignment="1">
      <alignment horizontal="center" readingOrder="2"/>
    </xf>
    <xf numFmtId="164" fontId="5" fillId="3" borderId="35" xfId="0" applyNumberFormat="1" applyFont="1" applyFill="1" applyBorder="1" applyAlignment="1">
      <alignment horizontal="center" readingOrder="2"/>
    </xf>
    <xf numFmtId="0" fontId="1" fillId="0" borderId="29" xfId="0" applyFont="1" applyBorder="1" applyAlignment="1">
      <alignment horizontal="right" readingOrder="2"/>
    </xf>
    <xf numFmtId="0" fontId="6" fillId="0" borderId="0" xfId="0" applyFont="1" applyAlignment="1">
      <alignment readingOrder="2"/>
    </xf>
    <xf numFmtId="164" fontId="4" fillId="3" borderId="38" xfId="0" applyNumberFormat="1" applyFont="1" applyFill="1" applyBorder="1" applyAlignment="1">
      <alignment horizontal="center" readingOrder="2"/>
    </xf>
    <xf numFmtId="164" fontId="4" fillId="3" borderId="32" xfId="0" applyNumberFormat="1" applyFont="1" applyFill="1" applyBorder="1" applyAlignment="1">
      <alignment horizontal="center" readingOrder="2"/>
    </xf>
    <xf numFmtId="164" fontId="5" fillId="3" borderId="36" xfId="0" applyNumberFormat="1" applyFont="1" applyFill="1" applyBorder="1" applyAlignment="1">
      <alignment horizontal="center" readingOrder="2"/>
    </xf>
    <xf numFmtId="164" fontId="5" fillId="3" borderId="37" xfId="0" applyNumberFormat="1" applyFont="1" applyFill="1" applyBorder="1" applyAlignment="1">
      <alignment horizontal="center" readingOrder="2"/>
    </xf>
    <xf numFmtId="0" fontId="1" fillId="0" borderId="39" xfId="0" applyFont="1" applyBorder="1" applyAlignment="1">
      <alignment horizontal="center" readingOrder="2"/>
    </xf>
    <xf numFmtId="164" fontId="5" fillId="3" borderId="43" xfId="0" applyNumberFormat="1" applyFont="1" applyFill="1" applyBorder="1" applyAlignment="1">
      <alignment horizontal="center" readingOrder="2"/>
    </xf>
    <xf numFmtId="164" fontId="5" fillId="3" borderId="44" xfId="0" applyNumberFormat="1" applyFont="1" applyFill="1" applyBorder="1" applyAlignment="1">
      <alignment horizontal="center" readingOrder="2"/>
    </xf>
    <xf numFmtId="164" fontId="5" fillId="3" borderId="45" xfId="0" applyNumberFormat="1" applyFont="1" applyFill="1" applyBorder="1" applyAlignment="1">
      <alignment horizontal="center" readingOrder="2"/>
    </xf>
    <xf numFmtId="164" fontId="5" fillId="3" borderId="46" xfId="0" applyNumberFormat="1" applyFont="1" applyFill="1" applyBorder="1" applyAlignment="1">
      <alignment horizontal="center" readingOrder="2"/>
    </xf>
    <xf numFmtId="164" fontId="5" fillId="3" borderId="47" xfId="0" applyNumberFormat="1" applyFont="1" applyFill="1" applyBorder="1" applyAlignment="1">
      <alignment horizontal="center" readingOrder="2"/>
    </xf>
    <xf numFmtId="0" fontId="14" fillId="0" borderId="0" xfId="0" applyNumberFormat="1" applyFont="1" applyAlignment="1">
      <alignment vertical="top" wrapText="1"/>
    </xf>
    <xf numFmtId="0" fontId="3" fillId="2" borderId="15" xfId="0" applyFont="1" applyFill="1" applyBorder="1" applyAlignment="1">
      <alignment horizontal="center" vertical="center" readingOrder="2"/>
    </xf>
    <xf numFmtId="0" fontId="1" fillId="0" borderId="13" xfId="0" applyFont="1" applyBorder="1" applyAlignment="1">
      <alignment readingOrder="2"/>
    </xf>
    <xf numFmtId="0" fontId="1" fillId="0" borderId="16" xfId="0" applyFont="1" applyBorder="1" applyAlignment="1">
      <alignment readingOrder="2"/>
    </xf>
    <xf numFmtId="0" fontId="3" fillId="2" borderId="12" xfId="0" applyFont="1" applyFill="1" applyBorder="1" applyAlignment="1">
      <alignment horizontal="center" vertical="center" readingOrder="2"/>
    </xf>
    <xf numFmtId="0" fontId="1" fillId="0" borderId="14" xfId="0" applyFont="1" applyBorder="1" applyAlignment="1">
      <alignment readingOrder="2"/>
    </xf>
    <xf numFmtId="0" fontId="12" fillId="0" borderId="0" xfId="0" applyFont="1" applyAlignment="1">
      <alignment horizontal="center" readingOrder="2"/>
    </xf>
    <xf numFmtId="0" fontId="10" fillId="0" borderId="0" xfId="0" applyFont="1" applyAlignment="1">
      <alignment horizontal="center" readingOrder="2"/>
    </xf>
    <xf numFmtId="0" fontId="11" fillId="0" borderId="2" xfId="0" applyFont="1" applyBorder="1" applyAlignment="1">
      <alignment horizontal="right" wrapText="1" readingOrder="2"/>
    </xf>
    <xf numFmtId="0" fontId="0" fillId="0" borderId="0" xfId="0" applyFont="1" applyAlignment="1">
      <alignment horizontal="right" wrapText="1" readingOrder="2"/>
    </xf>
    <xf numFmtId="0" fontId="4" fillId="3" borderId="30" xfId="0" applyFont="1" applyFill="1" applyBorder="1" applyAlignment="1">
      <alignment horizontal="right" readingOrder="2"/>
    </xf>
    <xf numFmtId="0" fontId="4" fillId="3" borderId="31" xfId="0" applyFont="1" applyFill="1" applyBorder="1" applyAlignment="1">
      <alignment horizontal="right" readingOrder="2"/>
    </xf>
    <xf numFmtId="0" fontId="4" fillId="3" borderId="32" xfId="0" applyFont="1" applyFill="1" applyBorder="1" applyAlignment="1">
      <alignment horizontal="right" readingOrder="2"/>
    </xf>
    <xf numFmtId="0" fontId="10" fillId="0" borderId="8" xfId="0" applyFont="1" applyFill="1" applyBorder="1" applyAlignment="1">
      <alignment horizontal="center" readingOrder="2"/>
    </xf>
    <xf numFmtId="0" fontId="10" fillId="0" borderId="11" xfId="0" applyFont="1" applyFill="1" applyBorder="1" applyAlignment="1">
      <alignment horizontal="center" readingOrder="2"/>
    </xf>
    <xf numFmtId="0" fontId="2" fillId="2" borderId="1" xfId="0" applyFont="1" applyFill="1" applyBorder="1" applyAlignment="1">
      <alignment horizontal="center" vertical="center" readingOrder="2"/>
    </xf>
    <xf numFmtId="0" fontId="1" fillId="0" borderId="2" xfId="0" applyFont="1" applyBorder="1" applyAlignment="1">
      <alignment readingOrder="2"/>
    </xf>
    <xf numFmtId="0" fontId="1" fillId="0" borderId="3" xfId="0" applyFont="1" applyBorder="1" applyAlignment="1">
      <alignment readingOrder="2"/>
    </xf>
    <xf numFmtId="0" fontId="1" fillId="0" borderId="7" xfId="0" applyFont="1" applyBorder="1" applyAlignment="1">
      <alignment readingOrder="2"/>
    </xf>
    <xf numFmtId="0" fontId="0" fillId="0" borderId="0" xfId="0" applyFont="1" applyAlignment="1">
      <alignment readingOrder="2"/>
    </xf>
    <xf numFmtId="0" fontId="1" fillId="0" borderId="8" xfId="0" applyFont="1" applyBorder="1" applyAlignment="1">
      <alignment readingOrder="2"/>
    </xf>
    <xf numFmtId="0" fontId="1" fillId="0" borderId="20" xfId="0" applyFont="1" applyBorder="1" applyAlignment="1">
      <alignment readingOrder="2"/>
    </xf>
    <xf numFmtId="0" fontId="1" fillId="0" borderId="21" xfId="0" applyFont="1" applyBorder="1" applyAlignment="1">
      <alignment readingOrder="2"/>
    </xf>
    <xf numFmtId="0" fontId="1" fillId="0" borderId="22" xfId="0" applyFont="1" applyBorder="1" applyAlignment="1">
      <alignment readingOrder="2"/>
    </xf>
    <xf numFmtId="0" fontId="3" fillId="2" borderId="1" xfId="0" applyFont="1" applyFill="1" applyBorder="1" applyAlignment="1">
      <alignment horizontal="center" vertical="center" readingOrder="2"/>
    </xf>
    <xf numFmtId="0" fontId="1" fillId="0" borderId="9" xfId="0" applyFont="1" applyBorder="1" applyAlignment="1">
      <alignment readingOrder="2"/>
    </xf>
    <xf numFmtId="0" fontId="1" fillId="0" borderId="10" xfId="0" applyFont="1" applyBorder="1" applyAlignment="1">
      <alignment readingOrder="2"/>
    </xf>
    <xf numFmtId="0" fontId="1" fillId="0" borderId="11" xfId="0" applyFont="1" applyBorder="1" applyAlignment="1">
      <alignment readingOrder="2"/>
    </xf>
    <xf numFmtId="0" fontId="3" fillId="2" borderId="4" xfId="0" applyFont="1" applyFill="1" applyBorder="1" applyAlignment="1">
      <alignment horizontal="center" vertical="center" readingOrder="2"/>
    </xf>
    <xf numFmtId="0" fontId="1" fillId="0" borderId="5" xfId="0" applyFont="1" applyBorder="1" applyAlignment="1">
      <alignment readingOrder="2"/>
    </xf>
    <xf numFmtId="0" fontId="1" fillId="0" borderId="6" xfId="0" applyFont="1" applyBorder="1" applyAlignment="1">
      <alignment readingOrder="2"/>
    </xf>
    <xf numFmtId="0" fontId="4" fillId="3" borderId="40" xfId="0" applyFont="1" applyFill="1" applyBorder="1" applyAlignment="1">
      <alignment horizontal="right" readingOrder="2"/>
    </xf>
    <xf numFmtId="0" fontId="4" fillId="3" borderId="41" xfId="0" applyFont="1" applyFill="1" applyBorder="1" applyAlignment="1">
      <alignment horizontal="right" readingOrder="2"/>
    </xf>
    <xf numFmtId="0" fontId="4" fillId="3" borderId="42" xfId="0" applyFont="1" applyFill="1" applyBorder="1" applyAlignment="1">
      <alignment horizontal="right" readingOrder="2"/>
    </xf>
    <xf numFmtId="0" fontId="13" fillId="0" borderId="30" xfId="0" applyFont="1" applyFill="1" applyBorder="1" applyAlignment="1">
      <alignment horizontal="right" readingOrder="2"/>
    </xf>
    <xf numFmtId="0" fontId="13" fillId="0" borderId="31" xfId="0" applyFont="1" applyFill="1" applyBorder="1" applyAlignment="1">
      <alignment horizontal="right" readingOrder="2"/>
    </xf>
    <xf numFmtId="0" fontId="13" fillId="0" borderId="32" xfId="0" applyFont="1" applyFill="1" applyBorder="1" applyAlignment="1">
      <alignment horizontal="right" readingOrder="2"/>
    </xf>
    <xf numFmtId="0" fontId="13" fillId="0" borderId="28" xfId="0" applyFont="1" applyFill="1" applyBorder="1" applyAlignment="1">
      <alignment horizontal="right" readingOrder="2"/>
    </xf>
    <xf numFmtId="0" fontId="13" fillId="0" borderId="5" xfId="0" applyFont="1" applyFill="1" applyBorder="1" applyAlignment="1">
      <alignment horizontal="right" readingOrder="2"/>
    </xf>
    <xf numFmtId="0" fontId="13" fillId="0" borderId="6" xfId="0" applyFont="1" applyFill="1" applyBorder="1" applyAlignment="1">
      <alignment horizontal="right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NEN%20DAVID\AppData\Local\Microsoft\Windows\INetCache\Content.Outlook\GEX2NBWJ\netunim_57003152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סבר למילוי"/>
      <sheetName val="הוראות"/>
      <sheetName val="רשימת גופים"/>
      <sheetName val="כללי א1"/>
      <sheetName val="כללי ג1"/>
      <sheetName val=" בריאות א2"/>
      <sheetName val="  בריאות ג2"/>
      <sheetName val=" פנסיוני א3"/>
      <sheetName val=" פנסיוני ג3"/>
      <sheetName val="נספח א4 - G"/>
      <sheetName val="נספח א4 - P"/>
      <sheetName val="נספח א4 - B"/>
      <sheetName val="נספח א5 - G"/>
      <sheetName val="נספח א5 - P"/>
      <sheetName val="נספח א5 - B"/>
      <sheetName val="כללי ב1"/>
      <sheetName val="  בריאות ב2"/>
      <sheetName val=" פנסיוני ב3"/>
      <sheetName val="נספח ב4 - G"/>
      <sheetName val="נספח ב4 - P"/>
      <sheetName val="נספח ב4 - B"/>
      <sheetName val="נספח ב5 - G"/>
      <sheetName val="נספח ב5 - P"/>
      <sheetName val="נספח ב5 - B"/>
      <sheetName val="ג-דוגמה"/>
    </sheetNames>
    <sheetDataSet>
      <sheetData sheetId="0"/>
      <sheetData sheetId="1">
        <row r="13">
          <cell r="B13" t="str">
            <v>ביטוח חקלאי אגודה שיתופית מרכזית בע"מ</v>
          </cell>
        </row>
      </sheetData>
      <sheetData sheetId="2">
        <row r="3">
          <cell r="A3" t="str">
            <v>חברה מדווחת _______</v>
          </cell>
        </row>
        <row r="4">
          <cell r="A4" t="str">
            <v>איי אי ג'י ישראל חברה לביטוח בע"מ</v>
          </cell>
        </row>
        <row r="5">
          <cell r="A5" t="str">
            <v>איילון חברה לביטוח בע"מ</v>
          </cell>
        </row>
        <row r="6">
          <cell r="A6" t="str">
            <v>אליהו חברה לביטוח בע"מ</v>
          </cell>
        </row>
        <row r="7">
          <cell r="A7" t="str">
            <v>אקסלנס נשואה פנסיה (אחדות) בע"מ</v>
          </cell>
        </row>
        <row r="8">
          <cell r="A8" t="str">
            <v>ביטוח חקלאי אגודה שיתופית מרכזית בע"מ</v>
          </cell>
        </row>
        <row r="9">
          <cell r="A9" t="str">
            <v>גילעד גמלאות לעובדים דתיים בע"מ</v>
          </cell>
        </row>
        <row r="10">
          <cell r="A10" t="str">
            <v>גלעד קרן פנסיה מקיפה בע"מ</v>
          </cell>
        </row>
        <row r="11">
          <cell r="A11" t="str">
            <v>דקלה חברה לביטוח בע"מ</v>
          </cell>
        </row>
        <row r="12">
          <cell r="A12" t="str">
            <v>הכשרה חברה לביטוח בע"מ</v>
          </cell>
        </row>
        <row r="13">
          <cell r="A13" t="str">
            <v>הלמן - אלדובי קרנות פנסיה בע"מ</v>
          </cell>
        </row>
        <row r="14">
          <cell r="A14" t="str">
            <v>הפניקס בריאות חברה לביטוח בע"מ</v>
          </cell>
        </row>
        <row r="15">
          <cell r="A15" t="str">
            <v>הפניקס חברה לביטוח בע"מ</v>
          </cell>
        </row>
        <row r="16">
          <cell r="A16" t="str">
            <v>הפניקס קרנות פנסיה מאוזנות וותיקות בע"מ</v>
          </cell>
        </row>
        <row r="17">
          <cell r="A17" t="str">
            <v>הראל חברה לביטוח בע"מ</v>
          </cell>
        </row>
        <row r="18">
          <cell r="A18" t="str">
            <v>הראל ניהול קרנות פנסיה בע"מ</v>
          </cell>
        </row>
        <row r="19">
          <cell r="A19" t="str">
            <v>התאגיד המנהל של המאגר לביטוח רכב חובה ("הפול") בע"מ</v>
          </cell>
        </row>
        <row r="20">
          <cell r="A20" t="str">
            <v>יובלים -  ניהול קרנות פנסיה בע"מ</v>
          </cell>
        </row>
        <row r="21">
          <cell r="A21" t="str">
            <v>יוזמה קרן פנסיה לעצמאים בע"מ</v>
          </cell>
        </row>
        <row r="22">
          <cell r="A22" t="str">
            <v>איי. די. איי. חברה לביטוח בע"מ</v>
          </cell>
        </row>
        <row r="23">
          <cell r="A23" t="str">
            <v>אינפיניטי ניהול קופת גמל מרכזית לקצבה בע"מ</v>
          </cell>
        </row>
        <row r="24">
          <cell r="A24" t="str">
            <v>כלל ביטוח אשראי בע"מ</v>
          </cell>
        </row>
        <row r="25">
          <cell r="A25" t="str">
            <v>כלל חברה לביטוח בע"מ</v>
          </cell>
        </row>
        <row r="26">
          <cell r="A26" t="str">
            <v>לעתיד חברה לניהול קרנות פנסיה בע"מ</v>
          </cell>
        </row>
        <row r="27">
          <cell r="A27" t="str">
            <v>מבטחים מוסד לביטוח סוציאלי של העובדים בע"מ</v>
          </cell>
        </row>
        <row r="28">
          <cell r="A28" t="str">
            <v>מגדל חברה לביטוח בע"מ</v>
          </cell>
        </row>
        <row r="29">
          <cell r="A29" t="str">
            <v>מגן חברה לניהול קרנות פנסיה בע"מ</v>
          </cell>
        </row>
        <row r="30">
          <cell r="A30" t="str">
            <v>מגן קרן פנסיה מרכזית לקואופרציה ביצרנות, תחבורה ושרותים אגודה שיתופית בע"מ</v>
          </cell>
        </row>
        <row r="31">
          <cell r="A31" t="str">
            <v>מיטב פנסיה בע"מ</v>
          </cell>
        </row>
        <row r="32">
          <cell r="A32" t="str">
            <v>מיטבית - עתודות חברה לניהול קרנות פנסיה בע"מ</v>
          </cell>
        </row>
        <row r="33">
          <cell r="A33" t="str">
            <v>מנוף ניהול קרנות פנסיה בע"מ</v>
          </cell>
        </row>
        <row r="34">
          <cell r="A34" t="str">
            <v>מנורה מבטחים ביטוח בע"מ</v>
          </cell>
        </row>
        <row r="35">
          <cell r="A35" t="str">
            <v>מנורה מבטחים פנסיה בע"מ</v>
          </cell>
        </row>
        <row r="36">
          <cell r="A36" t="str">
            <v>מקפת החדשה ניהול קרנות פנסיה ותגמולים בע"מ</v>
          </cell>
        </row>
        <row r="37">
          <cell r="A37" t="str">
            <v>ש. שלמה חברה לביטוח בע''מ</v>
          </cell>
        </row>
        <row r="38">
          <cell r="A38" t="str">
            <v>נתיב קרן הפנסיה של פועלי ועובדי מפעלי משק ההסתדרות בע"מ</v>
          </cell>
        </row>
        <row r="39">
          <cell r="A39" t="str">
            <v>ספרינג - ניהול קרן פנסיה בע"מ</v>
          </cell>
        </row>
        <row r="40">
          <cell r="A40" t="str">
            <v>עמית קופה לפנסיה ותגמולים בע"מ</v>
          </cell>
        </row>
        <row r="41">
          <cell r="A41" t="str">
            <v>עתודות קרן פנסיה לשכירים ועצמאים בע"מ</v>
          </cell>
        </row>
        <row r="42">
          <cell r="A42" t="str">
            <v>קופה לתגמולים ופנסיה של עובדי הסוכנות היהודית לא"י בע"מ</v>
          </cell>
        </row>
        <row r="43">
          <cell r="A43" t="str">
            <v>קופת הפנסיה לעובדי הדסה בע"מ</v>
          </cell>
        </row>
        <row r="44">
          <cell r="A44" t="str">
            <v>קופת הפנסיה של הסתדרות העובדים הלאומית בע"מ</v>
          </cell>
        </row>
        <row r="45">
          <cell r="A45" t="str">
            <v>קרן ביטוח ופנסיה לפועלים חקלאים ובלתי מקצועיים בישראל אגודה שיתופית בע"מ</v>
          </cell>
        </row>
        <row r="46">
          <cell r="A46" t="str">
            <v>קרן הביטוח והפנסיה של פועלי בנין ועבודות ציבוריות אגודה שיתופית בע"מ</v>
          </cell>
        </row>
        <row r="47">
          <cell r="A47" t="str">
            <v>קרן הגמלאות המרכזית של עובדי ההסתדרות בע"מ</v>
          </cell>
        </row>
        <row r="48">
          <cell r="A48" t="str">
            <v>קרן הגמלאות של חברי אגד בע"מ</v>
          </cell>
        </row>
        <row r="49">
          <cell r="A49" t="str">
            <v>קרן הגמלאות של חברי דן בע"מ</v>
          </cell>
        </row>
        <row r="50">
          <cell r="A50" t="str">
            <v>קרן מקפת מרכז לפנסיה ותגמולים אגודה שיתופית בע"מ</v>
          </cell>
        </row>
        <row r="51">
          <cell r="A51" t="str">
            <v>קרנית-קרן לפיצוי נפגעי  תאונות דרכים</v>
          </cell>
        </row>
        <row r="52">
          <cell r="A52" t="str">
            <v>שומרה חברה לביטוח בע"מ</v>
          </cell>
        </row>
        <row r="53">
          <cell r="A53" t="str">
            <v>שירביט חברה לביטוח בע"מ</v>
          </cell>
        </row>
        <row r="54">
          <cell r="A54" t="str">
            <v>אי.בי.אי גמל בע"מ</v>
          </cell>
        </row>
        <row r="55">
          <cell r="A55" t="str">
            <v>איי.אר.איי ישראל בע"מ</v>
          </cell>
        </row>
        <row r="56">
          <cell r="A56" t="str">
            <v>איילון חברה לניהול קופות גמל בע"מ</v>
          </cell>
        </row>
        <row r="57">
          <cell r="A57" t="str">
            <v>אינפיניטי גמל בע"מ</v>
          </cell>
        </row>
        <row r="58">
          <cell r="A58" t="str">
            <v>איפקס ניהול קופות גמל בע"מ</v>
          </cell>
        </row>
        <row r="59">
          <cell r="A59" t="str">
            <v>אלטשולר שחם קופות גמל בע"מ</v>
          </cell>
        </row>
        <row r="60">
          <cell r="A60" t="str">
            <v>אנליסט קופות גמל בע"מ</v>
          </cell>
        </row>
        <row r="61">
          <cell r="A61" t="str">
            <v>אסיף חברה לניהול קופ"ג בע"מ</v>
          </cell>
        </row>
        <row r="62">
          <cell r="A62" t="str">
            <v>אפסילון ניהול קופות גמל בע"מ</v>
          </cell>
        </row>
        <row r="63">
          <cell r="A63" t="str">
            <v>אפקים בע"מ</v>
          </cell>
        </row>
        <row r="64">
          <cell r="A64" t="str">
            <v>אקסלנס - קופות מזרחי לשעבר בע"מ</v>
          </cell>
        </row>
        <row r="65">
          <cell r="A65" t="str">
            <v>אקסלנס נשואה גמל בע"מ</v>
          </cell>
        </row>
        <row r="66">
          <cell r="A66" t="str">
            <v>ארם גמולים - חברה לניהול קופות גמל בע''מ</v>
          </cell>
        </row>
        <row r="67">
          <cell r="A67" t="str">
            <v>ב'ת למ'ד דל'ת בע"מ</v>
          </cell>
        </row>
        <row r="68">
          <cell r="A68" t="str">
            <v>בר קרן גמולים בע"מ</v>
          </cell>
        </row>
        <row r="69">
          <cell r="A69" t="str">
            <v>גאון גמל בע"מ</v>
          </cell>
        </row>
        <row r="70">
          <cell r="A70" t="str">
            <v>גד גמולים חברה לניהול קופות גמל בע"מ</v>
          </cell>
        </row>
        <row r="71">
          <cell r="A71" t="str">
            <v>גל גמל למורים - חברה לניהול קופות גמל למורים בע"מ</v>
          </cell>
        </row>
        <row r="72">
          <cell r="A72" t="str">
            <v>דפנה ניהול קופות גמל בע"מ</v>
          </cell>
        </row>
        <row r="73">
          <cell r="A73" t="str">
            <v>דש ניהול קופות גמל בע"מ</v>
          </cell>
        </row>
        <row r="74">
          <cell r="A74" t="str">
            <v>האוגר קופה לחסכון תגמולים לעצמאים בע"מ</v>
          </cell>
        </row>
        <row r="75">
          <cell r="A75" t="str">
            <v>הגומל קופת גמל למורים וגננות בע"מ</v>
          </cell>
        </row>
        <row r="76">
          <cell r="A76" t="str">
            <v>החברה המנהלת של מינהל קרן ההשתלמות לפקידים עובדי המנהל והשירותים בע"מ</v>
          </cell>
        </row>
        <row r="77">
          <cell r="A77" t="str">
            <v>החברה המנהלת של רום קרן ההשתלמות לעובדי הרשויות המקומיות בע"מ</v>
          </cell>
        </row>
        <row r="78">
          <cell r="A78" t="str">
            <v>החברה לניהול קרן השתלמות לעובדי המדינה בע"מ</v>
          </cell>
        </row>
        <row r="79">
          <cell r="A79" t="str">
            <v>החברה לניהול קרן השתלמות לשופטים בע"מ</v>
          </cell>
        </row>
        <row r="80">
          <cell r="A80" t="str">
            <v>היהלום - א.ש. לבטוח הדדי של חברי בורסת היהלומים</v>
          </cell>
        </row>
        <row r="81">
          <cell r="A81" t="str">
            <v>הלמן - אלדובי קופות גמל בע"מ</v>
          </cell>
        </row>
        <row r="82">
          <cell r="A82" t="str">
            <v>הנדסאים וטכנאים - חברה לניהול קופות גמל בע"מ</v>
          </cell>
        </row>
        <row r="83">
          <cell r="A83" t="str">
            <v>הסת' האקדמאים במח"ר, ניהול קופו"ג בע"מ</v>
          </cell>
        </row>
        <row r="84">
          <cell r="A84" t="str">
            <v>הפניקס פנסיה וגמל בע"מ</v>
          </cell>
        </row>
        <row r="85">
          <cell r="A85" t="str">
            <v>הראל גמל בע"מ</v>
          </cell>
        </row>
        <row r="86">
          <cell r="A86" t="str">
            <v>וויזר קופות גמל בע"מ</v>
          </cell>
        </row>
        <row r="87">
          <cell r="A87" t="str">
            <v>חברה לניהול קופות גמל של העובדים באוניברסיטה העברית בירושלים בע"מ</v>
          </cell>
        </row>
        <row r="88">
          <cell r="A88" t="str">
            <v>חברה לניהול קופות גמל של העובדים בעיריית תל - אביב יפו בע"מ</v>
          </cell>
        </row>
        <row r="89">
          <cell r="A89" t="str">
            <v>חברה לניהול קופות גמל של הפקידים והפועלים בעירית רמת גן בע"מ</v>
          </cell>
        </row>
        <row r="90">
          <cell r="A90" t="str">
            <v>חן יהב החברה לניהול קופות גמל בע"מ</v>
          </cell>
        </row>
        <row r="91">
          <cell r="A91" t="str">
            <v>חסכון יהב בע"מ</v>
          </cell>
        </row>
        <row r="92">
          <cell r="A92" t="str">
            <v>יהב - קרן השתלמות וחסכון לאחים ואחיות בע"מ</v>
          </cell>
        </row>
        <row r="93">
          <cell r="A93" t="str">
            <v>יהב - קרן השתלמות וחסכון לרופאים בע"מ</v>
          </cell>
        </row>
        <row r="94">
          <cell r="A94" t="str">
            <v>יהב - קרן השתלמות וחסכון פ.ר.ח. בע"מ</v>
          </cell>
        </row>
        <row r="95">
          <cell r="A95" t="str">
            <v>יהב השתלמות וחסכון בע"מ</v>
          </cell>
        </row>
        <row r="96">
          <cell r="A96" t="str">
            <v>יהבית קופת הגמל שליד ליד בנק יהב לעובדי המדינה בע"מ</v>
          </cell>
        </row>
        <row r="97">
          <cell r="A97" t="str">
            <v>יובלים - ניהול קופות גמל וקרן השתלמות (1996) בע"מ</v>
          </cell>
        </row>
        <row r="98">
          <cell r="A98" t="str">
            <v>יובנק ניהול קופות גמל (2005) בע"מ</v>
          </cell>
        </row>
        <row r="99">
          <cell r="A99" t="str">
            <v>יונט ניהול קופות גמל בע"מ</v>
          </cell>
        </row>
        <row r="100">
          <cell r="A100" t="str">
            <v>ילין לפידות ניהול קופות גמל בע"מ</v>
          </cell>
        </row>
        <row r="101">
          <cell r="A101" t="str">
            <v>ישיר בית השקעות (קופות גמל) בע"מ</v>
          </cell>
        </row>
        <row r="102">
          <cell r="A102" t="str">
            <v>כור-תדיראן גמל בע"מ</v>
          </cell>
        </row>
        <row r="103">
          <cell r="A103" t="str">
            <v>לאומי קמ"פ בע"מ</v>
          </cell>
        </row>
        <row r="104">
          <cell r="A104" t="str">
            <v>להבה - קרן השתלמות בע"מ</v>
          </cell>
        </row>
        <row r="105">
          <cell r="A105" t="str">
            <v>מבטחים מוסד לביטוח סוציאלי של העובדים בע"מ</v>
          </cell>
        </row>
        <row r="106">
          <cell r="A106" t="str">
            <v>מגדל גמל פלטינום בע"מ</v>
          </cell>
        </row>
        <row r="107">
          <cell r="A107" t="str">
            <v>מגדל ניהול קופות גמל בע"מ</v>
          </cell>
        </row>
        <row r="108">
          <cell r="A108" t="str">
            <v>מגן קרן פנסיה מרכזית בע"מ-ק.גמל</v>
          </cell>
        </row>
        <row r="109">
          <cell r="A109" t="str">
            <v>מחוג - מינהל גמל לעובדי חברת חשמל לישראל בע"מ</v>
          </cell>
        </row>
        <row r="110">
          <cell r="A110" t="str">
            <v>מיטב דש גמל ופנסיה בע"מ</v>
          </cell>
        </row>
        <row r="111">
          <cell r="A111" t="str">
            <v>מיטב דש השקעות בע"מ</v>
          </cell>
        </row>
        <row r="112">
          <cell r="A112" t="str">
            <v>מילניום גמל והשתלמות בע"מ</v>
          </cell>
        </row>
        <row r="113">
          <cell r="A113" t="str">
            <v>מישור קרן השתלמות על יסודיים בע"מ</v>
          </cell>
        </row>
        <row r="114">
          <cell r="A114" t="str">
            <v>מנורה מבטחים גמל בע"מ</v>
          </cell>
        </row>
        <row r="115">
          <cell r="A115" t="str">
            <v>מקפת החדשה ניהול קופות גמל בע"מ</v>
          </cell>
        </row>
        <row r="116">
          <cell r="A116" t="str">
            <v>מרכנתיל ניהול קופות גמל בע"מ</v>
          </cell>
        </row>
        <row r="117">
          <cell r="A117" t="str">
            <v>נגב קופה לפיצויים</v>
          </cell>
        </row>
        <row r="118">
          <cell r="A118" t="str">
            <v>נתיב קרן הפנסיה של פועלי ועובדי מפעלי משק ההסתדרות בע"מ (נתיב גמל)</v>
          </cell>
        </row>
        <row r="119">
          <cell r="A119" t="str">
            <v>סמל חברה לניהול קופות גמל בע"מ</v>
          </cell>
        </row>
        <row r="120">
          <cell r="A120" t="str">
            <v>עגור – חברה לניהול קרנות השתלמות וקופות גמל בע"מ</v>
          </cell>
        </row>
        <row r="121">
          <cell r="A121" t="str">
            <v>עו"ס - חברה לניהול קופות גמל בע"מ</v>
          </cell>
        </row>
        <row r="122">
          <cell r="A122" t="str">
            <v>עומר קרן לביטוח הדדי</v>
          </cell>
        </row>
        <row r="123">
          <cell r="A123" t="str">
            <v>עוצ"מ קופ"ג של עובדי ציבור במושבים בע"מ</v>
          </cell>
        </row>
        <row r="124">
          <cell r="A124" t="str">
            <v>עמ"י - חברה לניהול קופות גמל ענפיות בע"מ</v>
          </cell>
        </row>
        <row r="125">
          <cell r="A125" t="str">
            <v>עמית קופה לפנסיה ותגמולים בע"מ</v>
          </cell>
        </row>
        <row r="126">
          <cell r="A126" t="str">
            <v>עתודה - קופת תגמולים ופיצויים בנתניה א.ש. בע"מ</v>
          </cell>
        </row>
        <row r="127">
          <cell r="A127" t="str">
            <v>עתידית קופות גמל בע"מ</v>
          </cell>
        </row>
        <row r="128">
          <cell r="A128" t="str">
            <v>פסגות אופק גמל בע"מ</v>
          </cell>
        </row>
        <row r="129">
          <cell r="A129" t="str">
            <v>פסגות חברה לביטוח (פ.ב) בע"מ</v>
          </cell>
        </row>
        <row r="130">
          <cell r="A130" t="str">
            <v>פריזמה קופות גמל בע"מ</v>
          </cell>
        </row>
        <row r="131">
          <cell r="A131" t="str">
            <v>פריזמה קופות גמל החדשה בע"מ</v>
          </cell>
        </row>
        <row r="132">
          <cell r="A132" t="str">
            <v>פרפקט קופות גמל בע"מ</v>
          </cell>
        </row>
        <row r="133">
          <cell r="A133" t="str">
            <v>ק.ה.ר הקרן השתלמות לרוקחים בע"מ</v>
          </cell>
        </row>
        <row r="134">
          <cell r="A134" t="str">
            <v>ק.ל.ע. - קרן השתלמות לעובדים סוציאליים בע"מ</v>
          </cell>
        </row>
        <row r="135">
          <cell r="A135" t="str">
            <v>ק.ס.מ. קרן השתלמות לביוכימאים  ומקרוביולוגים בע"מ</v>
          </cell>
        </row>
        <row r="136">
          <cell r="A136" t="str">
            <v>קהל קרן השתלמות לעובדים בע"מ</v>
          </cell>
        </row>
        <row r="137">
          <cell r="A137" t="str">
            <v>קו הבריאות קופת תגמולים ופיצויים בע"מ</v>
          </cell>
        </row>
        <row r="138">
          <cell r="A138" t="str">
            <v>קואטרו גמל בע"מ</v>
          </cell>
        </row>
        <row r="139">
          <cell r="A139" t="str">
            <v>קובץ - חברה לניהול קופ"ג בע"מ</v>
          </cell>
        </row>
        <row r="140">
          <cell r="A140" t="str">
            <v>קופ"ג לעוב' אקדמאים של אוני' ת"א</v>
          </cell>
        </row>
        <row r="141">
          <cell r="A141" t="str">
            <v>קופ"ג של העובדים בבתי הקולנוע א. ש. בע"מ</v>
          </cell>
        </row>
        <row r="142">
          <cell r="A142" t="str">
            <v>קופ"ג של הפקידים והפועלים בעירית רמת גן</v>
          </cell>
        </row>
        <row r="143">
          <cell r="A143" t="str">
            <v>קופ"ג של עובדי מגדל - חברה לבטוח בע"מ</v>
          </cell>
        </row>
        <row r="144">
          <cell r="A144" t="str">
            <v>קופ"ג של עובדי מפעל נייר אמריקאיים ישראלים בע"מ</v>
          </cell>
        </row>
        <row r="145">
          <cell r="A145" t="str">
            <v>קופ"ג של פקידי צים בע"מ</v>
          </cell>
        </row>
        <row r="146">
          <cell r="A146" t="str">
            <v>קופה לחסכון ועזרה הדדית של משה"ב בע"מ</v>
          </cell>
        </row>
        <row r="147">
          <cell r="A147" t="str">
            <v>קופת גמל לעובדים חודשיים בתעשייה הצבאית בע"מ</v>
          </cell>
        </row>
        <row r="148">
          <cell r="A148" t="str">
            <v>קופת הפיצויים של עובדי אמישראגז בע"מ</v>
          </cell>
        </row>
        <row r="149">
          <cell r="A149" t="str">
            <v>קופת התגמולים של עובדי "אליאנס" מפעלי צמיגים וגומי בע"מ - אגודה שיתופית בע"מ</v>
          </cell>
        </row>
        <row r="150">
          <cell r="A150" t="str">
            <v>קופת התגמולים של עובדי בנק אגוד לישראל בע"מ</v>
          </cell>
        </row>
        <row r="151">
          <cell r="A151" t="str">
            <v>קופת התגמולים של עובדי מוסדות הסתדרות העובדים הלאומית בא"י אג"ש בע"מ</v>
          </cell>
        </row>
        <row r="152">
          <cell r="A152" t="str">
            <v>קופת התגמולים של עובדי תה"ל בע"מ</v>
          </cell>
        </row>
        <row r="153">
          <cell r="A153" t="str">
            <v>קופת התגמולים של פקידי ב.ד.ל. בע"מ</v>
          </cell>
        </row>
        <row r="154">
          <cell r="A154" t="str">
            <v>קופת התגמולים של פקידי בנק לאומי לישראל בע"מ</v>
          </cell>
        </row>
        <row r="155">
          <cell r="A155" t="str">
            <v>קופת התגמולים של פקידי בנק לאומי למשכנתאות בע"מ</v>
          </cell>
        </row>
        <row r="156">
          <cell r="A156" t="str">
            <v>קופת התגמולים של פקידי מרכנתיל דיסקונט בע"מ</v>
          </cell>
        </row>
        <row r="157">
          <cell r="A157" t="str">
            <v>קופת תגמולים ופנסיה של עובדי הסוכנות היהודית לא"י בע"מ</v>
          </cell>
        </row>
        <row r="158">
          <cell r="A158" t="str">
            <v>קופת תגמולים יניב בהתישבות הדתית - א.ש. בע"מ</v>
          </cell>
        </row>
        <row r="159">
          <cell r="A159" t="str">
            <v>קופת תגמולים לעובדי האוניברסיטה העברית ירושלים בע"מ</v>
          </cell>
        </row>
        <row r="160">
          <cell r="A160" t="str">
            <v>קופת תגמולים של הקואופרציה הצרכנית א.ש. בע"מ</v>
          </cell>
        </row>
        <row r="161">
          <cell r="A161" t="str">
            <v>קופת תגמולים של עובדי אל על נתיבי אוויר לישראל בע"מ אגודה שיתופית</v>
          </cell>
        </row>
        <row r="162">
          <cell r="A162" t="str">
            <v>קופת תגמולים של עובדי בנק אוצר החייל בע"מ</v>
          </cell>
        </row>
        <row r="163">
          <cell r="A163" t="str">
            <v>קופת תגמולים של עובדי התעשיה האוירית לישראל בע"מ</v>
          </cell>
        </row>
        <row r="164">
          <cell r="A164" t="str">
            <v>קופת"ג של עובדי עירית חיפה</v>
          </cell>
        </row>
        <row r="165">
          <cell r="A165" t="str">
            <v>קידמה חברה לניהול קופות גמל בע"מ</v>
          </cell>
        </row>
        <row r="166">
          <cell r="A166" t="str">
            <v>קרן בטוח ופנסיה לפועלים חקלאים ובלתי מקצועיים בישראל אג' שיתופית בע"מ</v>
          </cell>
        </row>
        <row r="167">
          <cell r="A167" t="str">
            <v>קרן ביטוח הדדי לחברי הסתדרות עובדי המדינה בישראל בע"מ</v>
          </cell>
        </row>
        <row r="168">
          <cell r="A168" t="str">
            <v>קרן הביטוח ופנסיה של פועלי בניין ועבודות ציבוריות אגודה שיתופית בע"מ</v>
          </cell>
        </row>
        <row r="169">
          <cell r="A169" t="str">
            <v>קרן הביטוח ופנסיה של פועלי בנין ועבודות ציבוריות אגודה שיתופית בע"מ</v>
          </cell>
        </row>
        <row r="170">
          <cell r="A170" t="str">
            <v>קרן השת' לעובדים בע"מ</v>
          </cell>
        </row>
        <row r="171">
          <cell r="A171" t="str">
            <v>קרן השתלמות לאקדמאים במדעי החברה והרוח בע"מ</v>
          </cell>
        </row>
        <row r="172">
          <cell r="A172" t="str">
            <v>קרן השתלמות להנדסאים וטכנאים בע"מ</v>
          </cell>
        </row>
        <row r="173">
          <cell r="A173" t="str">
            <v>קרן השתלמות לחברי עוצ"מ בע"מ</v>
          </cell>
        </row>
        <row r="174">
          <cell r="A174" t="str">
            <v>קרן השתלמות למהנדסים בע"מ</v>
          </cell>
        </row>
        <row r="175">
          <cell r="A175" t="str">
            <v>קרן השתלמות למורים העל יסודיים בע"מ</v>
          </cell>
        </row>
        <row r="176">
          <cell r="A176" t="str">
            <v>קרנות השתלמות למורים וגננות – חברה מנהלת בע"מ</v>
          </cell>
        </row>
        <row r="177">
          <cell r="A177" t="str">
            <v>קרן השתלמות למורים תיכוניים מורי סמינרים ומפקחים בע"מ (מסלול מקוצר)</v>
          </cell>
        </row>
        <row r="178">
          <cell r="A178" t="str">
            <v>קרן השתלמות למשפטנים בע"מ</v>
          </cell>
        </row>
        <row r="179">
          <cell r="A179" t="str">
            <v>קרן השתלמות לעובדי הקואופרציה הצרכנית  א.ש. בע"מ</v>
          </cell>
        </row>
        <row r="180">
          <cell r="A180" t="str">
            <v>קרן השתלמות לעובדים גלעד בע"מ - הנהלה ציבורית</v>
          </cell>
        </row>
        <row r="181">
          <cell r="A181" t="str">
            <v>קרן השתלמות של עובדי חברת חשמל בע"מ</v>
          </cell>
        </row>
        <row r="182">
          <cell r="A182" t="str">
            <v>קרן השתלמות של עובדים המדורגים בדירוג העיתונאים בע"מ</v>
          </cell>
        </row>
        <row r="183">
          <cell r="A183" t="str">
            <v>קרנות השתלמות מורים תיכוניים מורי סמינרים ומפקחים – חברה מנהלת בע"מ</v>
          </cell>
        </row>
        <row r="184">
          <cell r="A184" t="str">
            <v>קרן חופשה לפועלי בנין ועבודות ציבוריות בע"מ</v>
          </cell>
        </row>
        <row r="185">
          <cell r="A185" t="str">
            <v>קרן חסכון לצבא קבע בע"מ</v>
          </cell>
        </row>
        <row r="186">
          <cell r="A186" t="str">
            <v>קרן מקפת א.ש. בע"מ</v>
          </cell>
        </row>
        <row r="187">
          <cell r="A187" t="str">
            <v>רעות - קרן השתלמות</v>
          </cell>
        </row>
        <row r="188">
          <cell r="A188" t="str">
            <v>רשף - חברה לניהול קופת גמל למורים בע"מ</v>
          </cell>
        </row>
        <row r="189">
          <cell r="A189" t="str">
            <v>שדות - חברה לניהול קופות גמל בע"מ</v>
          </cell>
        </row>
        <row r="190">
          <cell r="A190" t="str">
            <v>שובל - חברה לניהול קופת גמל מפעלית בע"מ</v>
          </cell>
        </row>
        <row r="191">
          <cell r="A191" t="str">
            <v>שחר - חברה לניהול קופת גמל מפעלית למהנדסים בע"מ</v>
          </cell>
        </row>
        <row r="192">
          <cell r="A192" t="str">
            <v>שיבולת קופת תגמולים בע"מ</v>
          </cell>
        </row>
        <row r="193">
          <cell r="A193" t="str">
            <v>תגמולים במושבים בע"מ</v>
          </cell>
        </row>
        <row r="194">
          <cell r="A194" t="str">
            <v>תגמולים של עובדים בעירית ת"א-יפו א.ש. בע"מ</v>
          </cell>
        </row>
        <row r="195">
          <cell r="A195" t="str">
            <v>תמיר פישמן גמל והשתלמות בע"מ</v>
          </cell>
        </row>
      </sheetData>
      <sheetData sheetId="3"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K12">
            <v>1715</v>
          </cell>
          <cell r="L12">
            <v>731</v>
          </cell>
          <cell r="M12">
            <v>383</v>
          </cell>
          <cell r="N12">
            <v>160</v>
          </cell>
          <cell r="O12">
            <v>34</v>
          </cell>
          <cell r="P12">
            <v>25</v>
          </cell>
          <cell r="R12">
            <v>275</v>
          </cell>
          <cell r="S12">
            <v>372</v>
          </cell>
          <cell r="T12">
            <v>497</v>
          </cell>
          <cell r="U12">
            <v>167</v>
          </cell>
          <cell r="V12">
            <v>32</v>
          </cell>
          <cell r="W12">
            <v>23</v>
          </cell>
          <cell r="Y12">
            <v>35</v>
          </cell>
          <cell r="Z12">
            <v>63</v>
          </cell>
          <cell r="AA12">
            <v>36</v>
          </cell>
          <cell r="AB12">
            <v>9</v>
          </cell>
          <cell r="AC12">
            <v>5</v>
          </cell>
          <cell r="AD12">
            <v>1</v>
          </cell>
          <cell r="AF12">
            <v>88</v>
          </cell>
          <cell r="AG12">
            <v>38</v>
          </cell>
          <cell r="AH12">
            <v>20</v>
          </cell>
          <cell r="AI12">
            <v>9</v>
          </cell>
          <cell r="AJ12">
            <v>5</v>
          </cell>
          <cell r="AK12">
            <v>2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35</v>
          </cell>
          <cell r="L13">
            <v>66</v>
          </cell>
          <cell r="M13">
            <v>59</v>
          </cell>
          <cell r="N13">
            <v>34</v>
          </cell>
          <cell r="O13">
            <v>5</v>
          </cell>
          <cell r="P13">
            <v>1</v>
          </cell>
          <cell r="R13">
            <v>12</v>
          </cell>
          <cell r="S13">
            <v>12</v>
          </cell>
          <cell r="T13">
            <v>56</v>
          </cell>
          <cell r="U13">
            <v>39</v>
          </cell>
          <cell r="V13">
            <v>2</v>
          </cell>
          <cell r="W13">
            <v>2</v>
          </cell>
          <cell r="Y13">
            <v>3</v>
          </cell>
          <cell r="Z13">
            <v>0</v>
          </cell>
          <cell r="AA13">
            <v>1</v>
          </cell>
          <cell r="AB13">
            <v>0</v>
          </cell>
          <cell r="AC13">
            <v>0</v>
          </cell>
          <cell r="AD13">
            <v>0</v>
          </cell>
          <cell r="AF13">
            <v>3</v>
          </cell>
          <cell r="AG13">
            <v>0</v>
          </cell>
          <cell r="AH13">
            <v>3</v>
          </cell>
          <cell r="AI13">
            <v>1</v>
          </cell>
          <cell r="AJ13">
            <v>0</v>
          </cell>
          <cell r="AK13">
            <v>0</v>
          </cell>
        </row>
        <row r="14">
          <cell r="D14">
            <v>2</v>
          </cell>
          <cell r="E14">
            <v>0</v>
          </cell>
          <cell r="F14">
            <v>6</v>
          </cell>
          <cell r="G14">
            <v>2</v>
          </cell>
          <cell r="H14">
            <v>0</v>
          </cell>
          <cell r="I14">
            <v>0</v>
          </cell>
          <cell r="K14">
            <v>6</v>
          </cell>
          <cell r="L14">
            <v>5</v>
          </cell>
          <cell r="M14">
            <v>0</v>
          </cell>
          <cell r="N14">
            <v>9</v>
          </cell>
          <cell r="O14">
            <v>1</v>
          </cell>
          <cell r="P14">
            <v>3</v>
          </cell>
          <cell r="R14">
            <v>44</v>
          </cell>
          <cell r="S14">
            <v>70</v>
          </cell>
          <cell r="T14">
            <v>128</v>
          </cell>
          <cell r="U14">
            <v>41</v>
          </cell>
          <cell r="V14">
            <v>5</v>
          </cell>
          <cell r="W14">
            <v>5</v>
          </cell>
          <cell r="Y14">
            <v>8</v>
          </cell>
          <cell r="Z14">
            <v>2</v>
          </cell>
          <cell r="AA14">
            <v>4</v>
          </cell>
          <cell r="AB14">
            <v>0</v>
          </cell>
          <cell r="AC14">
            <v>0</v>
          </cell>
          <cell r="AD14">
            <v>0</v>
          </cell>
          <cell r="AF14">
            <v>12</v>
          </cell>
          <cell r="AG14">
            <v>3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</row>
        <row r="15">
          <cell r="D15">
            <v>65</v>
          </cell>
          <cell r="E15">
            <v>101</v>
          </cell>
          <cell r="F15">
            <v>155</v>
          </cell>
          <cell r="G15">
            <v>71</v>
          </cell>
          <cell r="H15">
            <v>34</v>
          </cell>
          <cell r="I15">
            <v>13</v>
          </cell>
          <cell r="K15">
            <v>0</v>
          </cell>
          <cell r="L15">
            <v>1</v>
          </cell>
          <cell r="M15">
            <v>1</v>
          </cell>
          <cell r="N15">
            <v>1</v>
          </cell>
          <cell r="O15">
            <v>0</v>
          </cell>
          <cell r="P15">
            <v>0</v>
          </cell>
          <cell r="R15">
            <v>28</v>
          </cell>
          <cell r="S15">
            <v>106</v>
          </cell>
          <cell r="T15">
            <v>218</v>
          </cell>
          <cell r="U15">
            <v>90</v>
          </cell>
          <cell r="V15">
            <v>23</v>
          </cell>
          <cell r="W15">
            <v>7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F15">
            <v>11</v>
          </cell>
          <cell r="AG15">
            <v>0</v>
          </cell>
          <cell r="AH15">
            <v>4</v>
          </cell>
          <cell r="AI15">
            <v>2</v>
          </cell>
          <cell r="AJ15">
            <v>0</v>
          </cell>
          <cell r="AK15">
            <v>0</v>
          </cell>
        </row>
        <row r="16">
          <cell r="D16">
            <v>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2</v>
          </cell>
          <cell r="R16">
            <v>2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1</v>
          </cell>
          <cell r="Y16">
            <v>5</v>
          </cell>
          <cell r="Z16">
            <v>1</v>
          </cell>
          <cell r="AA16">
            <v>0</v>
          </cell>
          <cell r="AB16">
            <v>0</v>
          </cell>
          <cell r="AC16">
            <v>1</v>
          </cell>
          <cell r="AD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</v>
          </cell>
          <cell r="AJ16">
            <v>0</v>
          </cell>
          <cell r="AK16">
            <v>1</v>
          </cell>
        </row>
        <row r="17">
          <cell r="C17">
            <v>452</v>
          </cell>
          <cell r="J17">
            <v>3275</v>
          </cell>
          <cell r="Q17">
            <v>2257</v>
          </cell>
          <cell r="X17">
            <v>174</v>
          </cell>
          <cell r="AE17">
            <v>203</v>
          </cell>
        </row>
        <row r="22">
          <cell r="C22">
            <v>0</v>
          </cell>
          <cell r="J22">
            <v>0</v>
          </cell>
          <cell r="Q22">
            <v>0</v>
          </cell>
          <cell r="X22">
            <v>0</v>
          </cell>
          <cell r="AE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1</v>
          </cell>
          <cell r="R24">
            <v>1</v>
          </cell>
          <cell r="S24">
            <v>1</v>
          </cell>
          <cell r="T24">
            <v>5</v>
          </cell>
          <cell r="U24">
            <v>12</v>
          </cell>
          <cell r="V24">
            <v>19</v>
          </cell>
          <cell r="W24">
            <v>109</v>
          </cell>
        </row>
        <row r="25">
          <cell r="D25">
            <v>0</v>
          </cell>
          <cell r="E25">
            <v>0</v>
          </cell>
          <cell r="F25">
            <v>4</v>
          </cell>
          <cell r="G25">
            <v>3</v>
          </cell>
          <cell r="H25">
            <v>3</v>
          </cell>
          <cell r="I25">
            <v>0</v>
          </cell>
          <cell r="K25">
            <v>0</v>
          </cell>
          <cell r="L25">
            <v>0</v>
          </cell>
          <cell r="M25">
            <v>2</v>
          </cell>
          <cell r="N25">
            <v>0</v>
          </cell>
          <cell r="O25">
            <v>1</v>
          </cell>
          <cell r="P25">
            <v>2</v>
          </cell>
          <cell r="R25">
            <v>0</v>
          </cell>
          <cell r="S25">
            <v>1</v>
          </cell>
          <cell r="T25">
            <v>2</v>
          </cell>
          <cell r="U25">
            <v>14</v>
          </cell>
          <cell r="V25">
            <v>13</v>
          </cell>
          <cell r="W25">
            <v>50</v>
          </cell>
        </row>
        <row r="26">
          <cell r="D26">
            <v>16</v>
          </cell>
          <cell r="E26">
            <v>30</v>
          </cell>
          <cell r="F26">
            <v>92</v>
          </cell>
          <cell r="G26">
            <v>60</v>
          </cell>
          <cell r="H26">
            <v>22</v>
          </cell>
          <cell r="I26">
            <v>9</v>
          </cell>
          <cell r="K26">
            <v>3</v>
          </cell>
          <cell r="L26">
            <v>1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  <cell r="R26">
            <v>33</v>
          </cell>
          <cell r="S26">
            <v>9</v>
          </cell>
          <cell r="T26">
            <v>7</v>
          </cell>
          <cell r="U26">
            <v>3</v>
          </cell>
          <cell r="V26">
            <v>7</v>
          </cell>
          <cell r="W26">
            <v>31</v>
          </cell>
        </row>
        <row r="27">
          <cell r="D27">
            <v>0</v>
          </cell>
          <cell r="E27">
            <v>0</v>
          </cell>
          <cell r="F27">
            <v>1</v>
          </cell>
          <cell r="G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3</v>
          </cell>
          <cell r="S27">
            <v>2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C28">
            <v>240</v>
          </cell>
          <cell r="J28">
            <v>11</v>
          </cell>
          <cell r="Q28">
            <v>322</v>
          </cell>
          <cell r="X28">
            <v>0</v>
          </cell>
          <cell r="AE2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ables/table1.xml><?xml version="1.0" encoding="utf-8"?>
<table xmlns="http://schemas.openxmlformats.org/spreadsheetml/2006/main" id="1" name="טבלה1" displayName="טבלה1" ref="A3:A4" totalsRowShown="0">
  <autoFilter ref="A3:A4"/>
  <tableColumns count="1">
    <tableColumn id="1" name="עמודה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"/>
  <sheetViews>
    <sheetView rightToLeft="1" workbookViewId="0"/>
  </sheetViews>
  <sheetFormatPr defaultRowHeight="12.75"/>
  <sheetData>
    <row r="1" spans="1:100">
      <c r="CV1" s="31">
        <v>-1</v>
      </c>
    </row>
    <row r="3" spans="1:100">
      <c r="A3" t="s">
        <v>70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AO23"/>
  <sheetViews>
    <sheetView rightToLeft="1" tabSelected="1" workbookViewId="0">
      <pane xSplit="4" ySplit="5" topLeftCell="E6" activePane="bottomRight" state="frozen"/>
      <selection pane="topRight" activeCell="E1" sqref="E1"/>
      <selection pane="bottomLeft" activeCell="A10" sqref="A10"/>
      <selection pane="bottomRight" sqref="A1:AH1"/>
    </sheetView>
  </sheetViews>
  <sheetFormatPr defaultColWidth="12.5703125" defaultRowHeight="15" customHeight="1"/>
  <cols>
    <col min="1" max="1" width="4.5703125" style="2" customWidth="1"/>
    <col min="2" max="3" width="9.140625" style="2" customWidth="1"/>
    <col min="4" max="4" width="25.5703125" style="2" customWidth="1"/>
    <col min="5" max="6" width="7.7109375" style="2" customWidth="1"/>
    <col min="7" max="8" width="8.140625" style="2" customWidth="1"/>
    <col min="9" max="10" width="8.85546875" style="2" customWidth="1"/>
    <col min="11" max="12" width="7.7109375" style="2" customWidth="1"/>
    <col min="13" max="13" width="7" style="2" customWidth="1"/>
    <col min="14" max="18" width="7.7109375" style="2" customWidth="1"/>
    <col min="19" max="19" width="7.42578125" style="2" customWidth="1"/>
    <col min="20" max="24" width="7.7109375" style="2" customWidth="1"/>
    <col min="25" max="25" width="7.42578125" style="2" customWidth="1"/>
    <col min="26" max="28" width="7.7109375" style="2" customWidth="1"/>
    <col min="29" max="29" width="6.85546875" style="2" customWidth="1"/>
    <col min="30" max="30" width="7.7109375" style="2" customWidth="1"/>
    <col min="31" max="31" width="7.140625" style="2" customWidth="1"/>
    <col min="32" max="33" width="7.5703125" style="2" customWidth="1"/>
    <col min="34" max="34" width="6.7109375" style="2" customWidth="1"/>
    <col min="35" max="35" width="10.140625" style="2" customWidth="1"/>
    <col min="36" max="36" width="7.140625" style="2" customWidth="1"/>
    <col min="37" max="37" width="5.7109375" style="2" customWidth="1"/>
    <col min="38" max="38" width="10" style="2" customWidth="1"/>
    <col min="39" max="39" width="9.140625" style="2" customWidth="1"/>
    <col min="40" max="40" width="26.5703125" style="2" customWidth="1"/>
    <col min="41" max="41" width="6.28515625" style="2" customWidth="1"/>
    <col min="42" max="16384" width="12.5703125" style="2"/>
  </cols>
  <sheetData>
    <row r="1" spans="1:41" ht="55.5" customHeight="1" thickBot="1">
      <c r="A1" s="40" t="s">
        <v>66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38" t="s">
        <v>68</v>
      </c>
    </row>
    <row r="2" spans="1:41" ht="12.75" customHeight="1">
      <c r="A2" s="44" t="s">
        <v>69</v>
      </c>
      <c r="B2" s="46" t="s">
        <v>0</v>
      </c>
      <c r="C2" s="47"/>
      <c r="D2" s="48"/>
      <c r="E2" s="55" t="s">
        <v>1</v>
      </c>
      <c r="F2" s="47"/>
      <c r="G2" s="47"/>
      <c r="H2" s="47"/>
      <c r="I2" s="47"/>
      <c r="J2" s="48"/>
      <c r="K2" s="59" t="s">
        <v>2</v>
      </c>
      <c r="L2" s="60"/>
      <c r="M2" s="60"/>
      <c r="N2" s="60"/>
      <c r="O2" s="60"/>
      <c r="P2" s="60"/>
      <c r="Q2" s="60"/>
      <c r="R2" s="60"/>
      <c r="S2" s="60"/>
      <c r="T2" s="60"/>
      <c r="U2" s="60"/>
      <c r="V2" s="61"/>
      <c r="W2" s="59" t="s">
        <v>3</v>
      </c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1"/>
      <c r="AI2" s="38"/>
      <c r="AJ2" s="3"/>
      <c r="AK2" s="3"/>
      <c r="AL2" s="3"/>
      <c r="AM2" s="3"/>
      <c r="AN2" s="3"/>
      <c r="AO2" s="3"/>
    </row>
    <row r="3" spans="1:41" ht="12.75" customHeight="1">
      <c r="A3" s="44"/>
      <c r="B3" s="49"/>
      <c r="C3" s="50"/>
      <c r="D3" s="51"/>
      <c r="E3" s="56"/>
      <c r="F3" s="57"/>
      <c r="G3" s="57"/>
      <c r="H3" s="57"/>
      <c r="I3" s="57"/>
      <c r="J3" s="58"/>
      <c r="K3" s="35" t="s">
        <v>4</v>
      </c>
      <c r="L3" s="33"/>
      <c r="M3" s="33"/>
      <c r="N3" s="33"/>
      <c r="O3" s="33"/>
      <c r="P3" s="36"/>
      <c r="Q3" s="32" t="s">
        <v>5</v>
      </c>
      <c r="R3" s="33"/>
      <c r="S3" s="33"/>
      <c r="T3" s="33"/>
      <c r="U3" s="33"/>
      <c r="V3" s="34"/>
      <c r="W3" s="35" t="s">
        <v>6</v>
      </c>
      <c r="X3" s="33"/>
      <c r="Y3" s="33"/>
      <c r="Z3" s="33"/>
      <c r="AA3" s="33"/>
      <c r="AB3" s="36"/>
      <c r="AC3" s="32" t="s">
        <v>7</v>
      </c>
      <c r="AD3" s="33"/>
      <c r="AE3" s="33"/>
      <c r="AF3" s="33"/>
      <c r="AG3" s="33"/>
      <c r="AH3" s="34"/>
      <c r="AI3" s="38"/>
      <c r="AJ3" s="4"/>
      <c r="AK3" s="4"/>
      <c r="AL3" s="4"/>
      <c r="AM3" s="3"/>
      <c r="AN3" s="3"/>
      <c r="AO3" s="3"/>
    </row>
    <row r="4" spans="1:41" ht="25.5" customHeight="1">
      <c r="A4" s="44"/>
      <c r="B4" s="49"/>
      <c r="C4" s="50"/>
      <c r="D4" s="51"/>
      <c r="E4" s="5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7" t="s">
        <v>13</v>
      </c>
      <c r="K4" s="5" t="s">
        <v>8</v>
      </c>
      <c r="L4" s="6" t="s">
        <v>14</v>
      </c>
      <c r="M4" s="6" t="s">
        <v>15</v>
      </c>
      <c r="N4" s="6" t="s">
        <v>16</v>
      </c>
      <c r="O4" s="6" t="s">
        <v>17</v>
      </c>
      <c r="P4" s="7" t="s">
        <v>18</v>
      </c>
      <c r="Q4" s="5" t="s">
        <v>8</v>
      </c>
      <c r="R4" s="6" t="s">
        <v>14</v>
      </c>
      <c r="S4" s="6" t="s">
        <v>15</v>
      </c>
      <c r="T4" s="6" t="s">
        <v>16</v>
      </c>
      <c r="U4" s="6" t="s">
        <v>17</v>
      </c>
      <c r="V4" s="7" t="s">
        <v>18</v>
      </c>
      <c r="W4" s="5" t="s">
        <v>8</v>
      </c>
      <c r="X4" s="6" t="s">
        <v>14</v>
      </c>
      <c r="Y4" s="6" t="s">
        <v>15</v>
      </c>
      <c r="Z4" s="6" t="s">
        <v>16</v>
      </c>
      <c r="AA4" s="6" t="s">
        <v>17</v>
      </c>
      <c r="AB4" s="7" t="s">
        <v>18</v>
      </c>
      <c r="AC4" s="5" t="s">
        <v>8</v>
      </c>
      <c r="AD4" s="6" t="s">
        <v>14</v>
      </c>
      <c r="AE4" s="6" t="s">
        <v>15</v>
      </c>
      <c r="AF4" s="6" t="s">
        <v>16</v>
      </c>
      <c r="AG4" s="6" t="s">
        <v>17</v>
      </c>
      <c r="AH4" s="7" t="s">
        <v>18</v>
      </c>
      <c r="AI4" s="38"/>
      <c r="AJ4" s="4"/>
      <c r="AK4" s="4"/>
      <c r="AL4" s="4"/>
      <c r="AM4" s="3"/>
      <c r="AN4" s="3"/>
      <c r="AO4" s="3"/>
    </row>
    <row r="5" spans="1:41" ht="12.75" customHeight="1" thickBot="1">
      <c r="A5" s="45"/>
      <c r="B5" s="52"/>
      <c r="C5" s="53"/>
      <c r="D5" s="54"/>
      <c r="E5" s="8" t="s">
        <v>19</v>
      </c>
      <c r="F5" s="9" t="s">
        <v>20</v>
      </c>
      <c r="G5" s="9" t="s">
        <v>21</v>
      </c>
      <c r="H5" s="10" t="s">
        <v>22</v>
      </c>
      <c r="I5" s="10" t="s">
        <v>23</v>
      </c>
      <c r="J5" s="11" t="s">
        <v>24</v>
      </c>
      <c r="K5" s="8" t="s">
        <v>25</v>
      </c>
      <c r="L5" s="9" t="s">
        <v>26</v>
      </c>
      <c r="M5" s="9" t="s">
        <v>27</v>
      </c>
      <c r="N5" s="10" t="s">
        <v>28</v>
      </c>
      <c r="O5" s="10" t="s">
        <v>29</v>
      </c>
      <c r="P5" s="11" t="s">
        <v>30</v>
      </c>
      <c r="Q5" s="8" t="s">
        <v>31</v>
      </c>
      <c r="R5" s="9" t="s">
        <v>32</v>
      </c>
      <c r="S5" s="9" t="s">
        <v>33</v>
      </c>
      <c r="T5" s="10" t="s">
        <v>34</v>
      </c>
      <c r="U5" s="10" t="s">
        <v>35</v>
      </c>
      <c r="V5" s="11" t="s">
        <v>36</v>
      </c>
      <c r="W5" s="8" t="s">
        <v>37</v>
      </c>
      <c r="X5" s="9" t="s">
        <v>38</v>
      </c>
      <c r="Y5" s="9" t="s">
        <v>39</v>
      </c>
      <c r="Z5" s="10" t="s">
        <v>40</v>
      </c>
      <c r="AA5" s="10" t="s">
        <v>41</v>
      </c>
      <c r="AB5" s="11" t="s">
        <v>42</v>
      </c>
      <c r="AC5" s="8" t="s">
        <v>43</v>
      </c>
      <c r="AD5" s="9" t="s">
        <v>44</v>
      </c>
      <c r="AE5" s="9" t="s">
        <v>45</v>
      </c>
      <c r="AF5" s="10" t="s">
        <v>46</v>
      </c>
      <c r="AG5" s="10" t="s">
        <v>47</v>
      </c>
      <c r="AH5" s="11" t="s">
        <v>48</v>
      </c>
      <c r="AI5" s="38"/>
      <c r="AJ5" s="4"/>
      <c r="AK5" s="4"/>
      <c r="AL5" s="4"/>
      <c r="AM5" s="3"/>
      <c r="AN5" s="3"/>
      <c r="AO5" s="3"/>
    </row>
    <row r="6" spans="1:41" ht="15" customHeight="1">
      <c r="A6" s="12" t="s">
        <v>49</v>
      </c>
      <c r="B6" s="68" t="s">
        <v>50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70"/>
      <c r="AI6" s="38"/>
      <c r="AJ6" s="1"/>
      <c r="AK6" s="1"/>
      <c r="AL6" s="1"/>
      <c r="AM6" s="3"/>
      <c r="AN6" s="3"/>
      <c r="AO6" s="3"/>
    </row>
    <row r="7" spans="1:41" ht="15" customHeight="1">
      <c r="A7" s="13">
        <v>3</v>
      </c>
      <c r="B7" s="41" t="s">
        <v>51</v>
      </c>
      <c r="C7" s="42"/>
      <c r="D7" s="43"/>
      <c r="E7" s="14">
        <f t="shared" ref="E7:E10" si="0">SUM(F7:J7)</f>
        <v>0</v>
      </c>
      <c r="F7" s="15">
        <f>IF(('[1]כללי א1'!D12+'[1]כללי א1'!E12+'[1]כללי א1'!D13+'[1]כללי א1'!E13)=0,0,('[1]כללי א1'!D12+'[1]כללי א1'!E12+'[1]כללי א1'!D13+'[1]כללי א1'!E13)/'[1]כללי א1'!$C$17)</f>
        <v>0</v>
      </c>
      <c r="G7" s="15">
        <f>IF(('[1]כללי א1'!F12+'[1]כללי א1'!F13)=0,0,('[1]כללי א1'!F12+'[1]כללי א1'!F13)/'[1]כללי א1'!$C$17)</f>
        <v>0</v>
      </c>
      <c r="H7" s="15">
        <f>IF(('[1]כללי א1'!G12+'[1]כללי א1'!G13)=0,0,('[1]כללי א1'!G12+'[1]כללי א1'!G13)/'[1]כללי א1'!$C$17)</f>
        <v>0</v>
      </c>
      <c r="I7" s="15">
        <f>IF(('[1]כללי א1'!H12+'[1]כללי א1'!H13)=0,0,('[1]כללי א1'!H12+'[1]כללי א1'!H13)/'[1]כללי א1'!$C$17)</f>
        <v>0</v>
      </c>
      <c r="J7" s="16">
        <f>IF(('[1]כללי א1'!I12+'[1]כללי א1'!I13)=0,0,('[1]כללי א1'!I12+'[1]כללי א1'!I13)/'[1]כללי א1'!$C$17)</f>
        <v>0</v>
      </c>
      <c r="K7" s="14">
        <f t="shared" ref="K7:K10" si="1">SUM(L7:P7)</f>
        <v>0.99175572519083977</v>
      </c>
      <c r="L7" s="15">
        <f>IF(('[1]כללי א1'!L12+'[1]כללי א1'!K12+'[1]כללי א1'!L13+'[1]כללי א1'!K13)=0,0,('[1]כללי א1'!L12+'[1]כללי א1'!K12+'[1]כללי א1'!L13+'[1]כללי א1'!K13)/'[1]כללי א1'!$J$17)</f>
        <v>0.77770992366412217</v>
      </c>
      <c r="M7" s="15">
        <f>IF(('[1]כללי א1'!M12+'[1]כללי א1'!M13)=0,0,('[1]כללי א1'!M12+'[1]כללי א1'!M13)/'[1]כללי א1'!$J$17)</f>
        <v>0.13496183206106871</v>
      </c>
      <c r="N7" s="15">
        <f>IF(('[1]כללי א1'!N12+'[1]כללי א1'!N13)=0,0,('[1]כללי א1'!N12+'[1]כללי א1'!N13)/'[1]כללי א1'!$J$17)</f>
        <v>5.9236641221374044E-2</v>
      </c>
      <c r="O7" s="15">
        <f>IF(('[1]כללי א1'!O12+'[1]כללי א1'!O13)=0,0,('[1]כללי א1'!O12+'[1]כללי א1'!O13)/'[1]כללי א1'!$J$17)</f>
        <v>1.1908396946564885E-2</v>
      </c>
      <c r="P7" s="16">
        <f>IF(('[1]כללי א1'!P12+'[1]כללי א1'!P13)=0,0,('[1]כללי א1'!P12+'[1]כללי א1'!P13)/'[1]כללי א1'!$J$17)</f>
        <v>7.9389312977099242E-3</v>
      </c>
      <c r="Q7" s="14">
        <f t="shared" ref="Q7:Q10" si="2">SUM(R7:V7)</f>
        <v>0.65972529906956134</v>
      </c>
      <c r="R7" s="15">
        <f>IF(('[1]כללי א1'!S12+'[1]כללי א1'!R12+'[1]כללי א1'!S13+'[1]כללי א1'!R13)=0,0,('[1]כללי א1'!S12+'[1]כללי א1'!R12+'[1]כללי א1'!S13+'[1]כללי א1'!R13)/'[1]כללי א1'!$Q$17)</f>
        <v>0.29729729729729731</v>
      </c>
      <c r="S7" s="15">
        <f>IF(('[1]כללי א1'!T12+'[1]כללי א1'!T13)=0,0,('[1]כללי א1'!T12+'[1]כללי א1'!T13)/'[1]כללי א1'!$Q$17)</f>
        <v>0.24501550731058927</v>
      </c>
      <c r="T7" s="15">
        <f>IF(('[1]כללי א1'!U12+'[1]כללי א1'!U13)=0,0,('[1]כללי א1'!U12+'[1]כללי א1'!U13)/'[1]כללי א1'!$Q$17)</f>
        <v>9.127159946832078E-2</v>
      </c>
      <c r="U7" s="15">
        <f>IF(('[1]כללי א1'!V12+'[1]כללי א1'!V13)=0,0,('[1]כללי א1'!V12+'[1]כללי א1'!V13)/'[1]כללי א1'!$Q$17)</f>
        <v>1.5064244572441293E-2</v>
      </c>
      <c r="V7" s="16">
        <f>IF(('[1]כללי א1'!W12+'[1]כללי א1'!W13)=0,0,('[1]כללי א1'!W12+'[1]כללי א1'!W13)/'[1]כללי א1'!$Q$17)</f>
        <v>1.1076650420912717E-2</v>
      </c>
      <c r="W7" s="14">
        <f t="shared" ref="W7:W10" si="3">SUM(X7:AB7)</f>
        <v>0.8793103448275863</v>
      </c>
      <c r="X7" s="15">
        <f>IF(('[1]כללי א1'!Z12+'[1]כללי א1'!Y12+'[1]כללי א1'!Z13+'[1]כללי א1'!Y13)=0,0,('[1]כללי א1'!Z12+'[1]כללי א1'!Y12+'[1]כללי א1'!Z13+'[1]כללי א1'!Y13)/'[1]כללי א1'!$X$17)</f>
        <v>0.58045977011494254</v>
      </c>
      <c r="Y7" s="15">
        <f>IF(('[1]כללי א1'!AA13+'[1]כללי א1'!AA12)=0,0,('[1]כללי א1'!AA13+'[1]כללי א1'!AA12)/'[1]כללי א1'!$X$17)</f>
        <v>0.21264367816091953</v>
      </c>
      <c r="Z7" s="15">
        <f>IF(('[1]כללי א1'!AB13+'[1]כללי א1'!AB12)=0,0,('[1]כללי א1'!AB13+'[1]כללי א1'!AB12)/'[1]כללי א1'!$X$17)</f>
        <v>5.1724137931034482E-2</v>
      </c>
      <c r="AA7" s="15">
        <f>IF(('[1]כללי א1'!AC13+'[1]כללי א1'!AC12)=0,0,('[1]כללי א1'!AC13+'[1]כללי א1'!AC12)/'[1]כללי א1'!$X$17)</f>
        <v>2.8735632183908046E-2</v>
      </c>
      <c r="AB7" s="16">
        <f>IF(('[1]כללי א1'!AD13+'[1]כללי א1'!AD12)=0,0,('[1]כללי א1'!AD13+'[1]כללי א1'!AD12)/'[1]כללי א1'!$X$17)</f>
        <v>5.7471264367816091E-3</v>
      </c>
      <c r="AC7" s="14">
        <f t="shared" ref="AC7:AC10" si="4">SUM(AD7:AH7)</f>
        <v>0.83251231527093594</v>
      </c>
      <c r="AD7" s="15">
        <f>IF(('[1]כללי א1'!AG12+'[1]כללי א1'!AF12+'[1]כללי א1'!AG13+'[1]כללי א1'!AF13)=0,0,('[1]כללי א1'!AG12+'[1]כללי א1'!AF12+'[1]כללי א1'!AG13+'[1]כללי א1'!AF13)/'[1]כללי א1'!$AE$17)</f>
        <v>0.6354679802955665</v>
      </c>
      <c r="AE7" s="15">
        <f>IF(('[1]כללי א1'!AH13+'[1]כללי א1'!AH12)=0,0,('[1]כללי א1'!AH13+'[1]כללי א1'!AH12)/'[1]כללי א1'!$AE$17)</f>
        <v>0.11330049261083744</v>
      </c>
      <c r="AF7" s="15">
        <f>IF(('[1]כללי א1'!AI13+'[1]כללי א1'!AI12)=0,0,('[1]כללי א1'!AI13+'[1]כללי א1'!AI12)/'[1]כללי א1'!$AE$17)</f>
        <v>4.9261083743842367E-2</v>
      </c>
      <c r="AG7" s="15">
        <f>IF(('[1]כללי א1'!AJ13+'[1]כללי א1'!AJ12)=0,0,('[1]כללי א1'!AJ13+'[1]כללי א1'!AJ12)/'[1]כללי א1'!$AE$17)</f>
        <v>2.4630541871921183E-2</v>
      </c>
      <c r="AH7" s="16">
        <f>IF(('[1]כללי א1'!AK13+'[1]כללי א1'!AK12)=0,0,('[1]כללי א1'!AK13+'[1]כללי א1'!AK12)/'[1]כללי א1'!$AE$17)</f>
        <v>9.852216748768473E-3</v>
      </c>
      <c r="AI7" s="38"/>
      <c r="AJ7" s="1"/>
      <c r="AK7" s="1"/>
      <c r="AL7" s="1"/>
      <c r="AM7" s="3"/>
      <c r="AN7" s="3"/>
      <c r="AO7" s="3"/>
    </row>
    <row r="8" spans="1:41" ht="15" customHeight="1">
      <c r="A8" s="13">
        <v>4</v>
      </c>
      <c r="B8" s="41" t="s">
        <v>52</v>
      </c>
      <c r="C8" s="42"/>
      <c r="D8" s="43"/>
      <c r="E8" s="14">
        <f t="shared" si="0"/>
        <v>2.2123893805309734E-2</v>
      </c>
      <c r="F8" s="15">
        <f>IF(('[1]כללי א1'!D14+'[1]כללי א1'!E14)=0,0,('[1]כללי א1'!D14+'[1]כללי א1'!E14)/'[1]כללי א1'!$C$17)</f>
        <v>4.4247787610619468E-3</v>
      </c>
      <c r="G8" s="15">
        <f>IF('[1]כללי א1'!F14=0,0,'[1]כללי א1'!F14/'[1]כללי א1'!$C$17)</f>
        <v>1.3274336283185841E-2</v>
      </c>
      <c r="H8" s="15">
        <f>IF('[1]כללי א1'!G14=0,0,'[1]כללי א1'!G14/'[1]כללי א1'!$C$17)</f>
        <v>4.4247787610619468E-3</v>
      </c>
      <c r="I8" s="15">
        <f>IF('[1]כללי א1'!H14=0,0,'[1]כללי א1'!H14/'[1]כללי א1'!$C$17)</f>
        <v>0</v>
      </c>
      <c r="J8" s="16">
        <f>IF('[1]כללי א1'!I14=0,0,'[1]כללי א1'!I14/'[1]כללי א1'!$C$17)</f>
        <v>0</v>
      </c>
      <c r="K8" s="14">
        <f t="shared" si="1"/>
        <v>7.3282442748091601E-3</v>
      </c>
      <c r="L8" s="15">
        <f>IF(('[1]כללי א1'!L14+'[1]כללי א1'!K14)=0,0,('[1]כללי א1'!L14+'[1]כללי א1'!K14)/'[1]כללי א1'!$J$17)</f>
        <v>3.3587786259541984E-3</v>
      </c>
      <c r="M8" s="15">
        <f>IF('[1]כללי א1'!M14=0,0,'[1]כללי א1'!M14/'[1]כללי א1'!$J$17)</f>
        <v>0</v>
      </c>
      <c r="N8" s="15">
        <f>IF('[1]כללי א1'!N14=0,0,'[1]כללי א1'!N14/'[1]כללי א1'!$J$17)</f>
        <v>2.7480916030534351E-3</v>
      </c>
      <c r="O8" s="15">
        <f>IF('[1]כללי א1'!O14=0,0,'[1]כללי א1'!O14/'[1]כללי א1'!$J$17)</f>
        <v>3.0534351145038169E-4</v>
      </c>
      <c r="P8" s="16">
        <f>IF('[1]כללי א1'!P14=0,0,'[1]כללי א1'!P14/'[1]כללי א1'!$J$17)</f>
        <v>9.1603053435114501E-4</v>
      </c>
      <c r="Q8" s="14">
        <f t="shared" si="2"/>
        <v>0.12981834293309702</v>
      </c>
      <c r="R8" s="15">
        <f>IF(('[1]כללי א1'!S14+'[1]כללי א1'!R14)=0,0,('[1]כללי א1'!S14+'[1]כללי א1'!R14)/'[1]כללי א1'!$Q$17)</f>
        <v>5.0509525919361982E-2</v>
      </c>
      <c r="S8" s="15">
        <f>IF('[1]כללי א1'!T14=0,0,'[1]כללי א1'!T14/'[1]כללי א1'!$Q$17)</f>
        <v>5.6712450155073105E-2</v>
      </c>
      <c r="T8" s="15">
        <f>IF('[1]כללי א1'!U14=0,0,'[1]כללי א1'!U14/'[1]כללי א1'!$Q$17)</f>
        <v>1.8165706690296855E-2</v>
      </c>
      <c r="U8" s="15">
        <f>IF('[1]כללי א1'!V14=0,0,'[1]כללי א1'!V14/'[1]כללי א1'!$Q$17)</f>
        <v>2.215330084182543E-3</v>
      </c>
      <c r="V8" s="16">
        <f>IF('[1]כללי א1'!W14=0,0,'[1]כללי א1'!W14/'[1]כללי א1'!$Q$17)</f>
        <v>2.215330084182543E-3</v>
      </c>
      <c r="W8" s="14">
        <f t="shared" si="3"/>
        <v>8.0459770114942528E-2</v>
      </c>
      <c r="X8" s="15">
        <f>IF(('[1]כללי א1'!Z14+'[1]כללי א1'!Y14)=0,0,('[1]כללי א1'!Z14+'[1]כללי א1'!Y14)/'[1]כללי א1'!$X$17)</f>
        <v>5.7471264367816091E-2</v>
      </c>
      <c r="Y8" s="15">
        <f>IF('[1]כללי א1'!AA14=0,0,'[1]כללי א1'!AA14/'[1]כללי א1'!$X$17)</f>
        <v>2.2988505747126436E-2</v>
      </c>
      <c r="Z8" s="15">
        <f>IF('[1]כללי א1'!AB14=0,0,'[1]כללי א1'!AB14/'[1]כללי א1'!$X$17)</f>
        <v>0</v>
      </c>
      <c r="AA8" s="15">
        <f>IF('[1]כללי א1'!AC14=0,0,'[1]כללי א1'!AC14/'[1]כללי א1'!$X$17)</f>
        <v>0</v>
      </c>
      <c r="AB8" s="16">
        <f>IF('[1]כללי א1'!AD14=0,0,'[1]כללי א1'!AD14/'[1]כללי א1'!$X$17)</f>
        <v>0</v>
      </c>
      <c r="AC8" s="14">
        <f t="shared" si="4"/>
        <v>7.3891625615763554E-2</v>
      </c>
      <c r="AD8" s="15">
        <f>IF(('[1]כללי א1'!AG14+'[1]כללי א1'!AF14)=0,0,('[1]כללי א1'!AG14+'[1]כללי א1'!AF14)/'[1]כללי א1'!$AE$17)</f>
        <v>7.3891625615763554E-2</v>
      </c>
      <c r="AE8" s="15">
        <f>IF('[1]כללי א1'!AH14=0,0,'[1]כללי א1'!AH14/'[1]כללי א1'!$AE$17)</f>
        <v>0</v>
      </c>
      <c r="AF8" s="15">
        <f>IF('[1]כללי א1'!AI14=0,0,'[1]כללי א1'!AI14/'[1]כללי א1'!$AE$17)</f>
        <v>0</v>
      </c>
      <c r="AG8" s="15">
        <f>IF('[1]כללי א1'!AJ14=0,0,'[1]כללי א1'!AJ14/'[1]כללי א1'!$AE$17)</f>
        <v>0</v>
      </c>
      <c r="AH8" s="16">
        <f>IF('[1]כללי א1'!AK14=0,0,'[1]כללי א1'!AK14/'[1]כללי א1'!$AE$17)</f>
        <v>0</v>
      </c>
      <c r="AI8" s="38"/>
      <c r="AJ8" s="1"/>
      <c r="AK8" s="1"/>
      <c r="AL8" s="1"/>
      <c r="AM8" s="3"/>
      <c r="AN8" s="3"/>
      <c r="AO8" s="3"/>
    </row>
    <row r="9" spans="1:41" ht="15" customHeight="1">
      <c r="A9" s="13">
        <v>5</v>
      </c>
      <c r="B9" s="41" t="s">
        <v>53</v>
      </c>
      <c r="C9" s="42"/>
      <c r="D9" s="43"/>
      <c r="E9" s="14">
        <f t="shared" si="0"/>
        <v>0.97123893805309736</v>
      </c>
      <c r="F9" s="15">
        <f>IF(('[1]כללי א1'!D15+'[1]כללי א1'!E15)=0,0,('[1]כללי א1'!D15+'[1]כללי א1'!E15)/'[1]כללי א1'!$C$17)</f>
        <v>0.36725663716814161</v>
      </c>
      <c r="G9" s="15">
        <f>IF('[1]כללי א1'!F15=0,0,'[1]כללי א1'!F15/'[1]כללי א1'!$C$17)</f>
        <v>0.34292035398230086</v>
      </c>
      <c r="H9" s="15">
        <f>IF('[1]כללי א1'!G15=0,0,'[1]כללי א1'!G15/'[1]כללי א1'!$C$17)</f>
        <v>0.15707964601769911</v>
      </c>
      <c r="I9" s="15">
        <f>IF('[1]כללי א1'!H15=0,0,'[1]כללי א1'!H15/'[1]כללי א1'!$C$17)</f>
        <v>7.5221238938053103E-2</v>
      </c>
      <c r="J9" s="16">
        <f>IF('[1]כללי א1'!I15=0,0,'[1]כללי א1'!I15/'[1]כללי א1'!$C$17)</f>
        <v>2.8761061946902654E-2</v>
      </c>
      <c r="K9" s="14">
        <f t="shared" si="1"/>
        <v>9.1603053435114512E-4</v>
      </c>
      <c r="L9" s="15">
        <f>IF(('[1]כללי א1'!L15+'[1]כללי א1'!K15)=0,0,('[1]כללי א1'!L15+'[1]כללי א1'!K15)/'[1]כללי א1'!$J$17)</f>
        <v>3.0534351145038169E-4</v>
      </c>
      <c r="M9" s="15">
        <f>IF('[1]כללי א1'!M15=0,0,'[1]כללי א1'!M15/'[1]כללי א1'!$J$17)</f>
        <v>3.0534351145038169E-4</v>
      </c>
      <c r="N9" s="15">
        <f>IF('[1]כללי א1'!N15=0,0,'[1]כללי א1'!N15/'[1]כללי א1'!$J$17)</f>
        <v>3.0534351145038169E-4</v>
      </c>
      <c r="O9" s="15">
        <f>IF('[1]כללי א1'!O15=0,0,'[1]כללי א1'!O15/'[1]כללי א1'!$J$17)</f>
        <v>0</v>
      </c>
      <c r="P9" s="16">
        <f>IF('[1]כללי א1'!P15=0,0,'[1]כללי א1'!P15/'[1]כללי א1'!$J$17)</f>
        <v>0</v>
      </c>
      <c r="Q9" s="14">
        <f t="shared" si="2"/>
        <v>0.20912715994683209</v>
      </c>
      <c r="R9" s="15">
        <f>IF(('[1]כללי א1'!S15+'[1]כללי א1'!R15)=0,0,('[1]כללי א1'!S15+'[1]כללי א1'!R15)/'[1]כללי א1'!$Q$17)</f>
        <v>5.9370846256092159E-2</v>
      </c>
      <c r="S9" s="15">
        <f>IF('[1]כללי א1'!T15=0,0,'[1]כללי א1'!T15/'[1]כללי א1'!$Q$17)</f>
        <v>9.6588391670358889E-2</v>
      </c>
      <c r="T9" s="15">
        <f>IF('[1]כללי א1'!U15=0,0,'[1]כללי א1'!U15/'[1]כללי א1'!$Q$17)</f>
        <v>3.9875941515285777E-2</v>
      </c>
      <c r="U9" s="15">
        <f>IF('[1]כללי א1'!V15=0,0,'[1]כללי א1'!V15/'[1]כללי א1'!$Q$17)</f>
        <v>1.0190518387239699E-2</v>
      </c>
      <c r="V9" s="16">
        <f>IF('[1]כללי א1'!W15=0,0,'[1]כללי א1'!W15/'[1]כללי א1'!$Q$17)</f>
        <v>3.1014621178555605E-3</v>
      </c>
      <c r="W9" s="14">
        <f t="shared" si="3"/>
        <v>0</v>
      </c>
      <c r="X9" s="15">
        <f>IF(('[1]כללי א1'!Z15+'[1]כללי א1'!Y15)=0,0,('[1]כללי א1'!Z15+'[1]כללי א1'!Y15)/'[1]כללי א1'!$X$17)</f>
        <v>0</v>
      </c>
      <c r="Y9" s="15">
        <f>IF('[1]כללי א1'!AA15=0,0,'[1]כללי א1'!AA15/'[1]כללי א1'!$X$17)</f>
        <v>0</v>
      </c>
      <c r="Z9" s="15">
        <f>IF('[1]כללי א1'!AB15=0,0,'[1]כללי א1'!AB15/'[1]כללי א1'!$X$17)</f>
        <v>0</v>
      </c>
      <c r="AA9" s="15">
        <f>IF('[1]כללי א1'!AC15=0,0,'[1]כללי א1'!AC15/'[1]כללי א1'!$X$17)</f>
        <v>0</v>
      </c>
      <c r="AB9" s="16">
        <f>IF('[1]כללי א1'!AD15=0,0,'[1]כללי א1'!AD15/'[1]כללי א1'!$X$17)</f>
        <v>0</v>
      </c>
      <c r="AC9" s="14">
        <f t="shared" si="4"/>
        <v>8.3743842364532028E-2</v>
      </c>
      <c r="AD9" s="15">
        <f>IF(('[1]כללי א1'!AG15+'[1]כללי א1'!AF15)=0,0,('[1]כללי א1'!AG15+'[1]כללי א1'!AF15)/'[1]כללי א1'!$AE$17)</f>
        <v>5.4187192118226604E-2</v>
      </c>
      <c r="AE9" s="15">
        <f>IF('[1]כללי א1'!AH15=0,0,'[1]כללי א1'!AH15/'[1]כללי א1'!$AE$17)</f>
        <v>1.9704433497536946E-2</v>
      </c>
      <c r="AF9" s="15">
        <f>IF('[1]כללי א1'!AI15=0,0,'[1]כללי א1'!AI15/'[1]כללי א1'!$AE$17)</f>
        <v>9.852216748768473E-3</v>
      </c>
      <c r="AG9" s="15">
        <f>IF('[1]כללי א1'!AJ15=0,0,'[1]כללי א1'!AJ15/'[1]כללי א1'!$AE$17)</f>
        <v>0</v>
      </c>
      <c r="AH9" s="16">
        <f>IF('[1]כללי א1'!AK15=0,0,'[1]כללי א1'!AK15/'[1]כללי א1'!$AE$17)</f>
        <v>0</v>
      </c>
      <c r="AI9" s="38"/>
      <c r="AJ9" s="1"/>
      <c r="AK9" s="1"/>
      <c r="AL9" s="1"/>
      <c r="AM9" s="3"/>
      <c r="AN9" s="3"/>
      <c r="AO9" s="3"/>
    </row>
    <row r="10" spans="1:41" ht="15" customHeight="1">
      <c r="A10" s="13">
        <v>6</v>
      </c>
      <c r="B10" s="41" t="s">
        <v>54</v>
      </c>
      <c r="C10" s="42"/>
      <c r="D10" s="43"/>
      <c r="E10" s="14">
        <f t="shared" si="0"/>
        <v>6.6371681415929203E-3</v>
      </c>
      <c r="F10" s="15">
        <f>IF(('[1]כללי א1'!D16+'[1]כללי א1'!E16)=0,0,('[1]כללי א1'!D16+'[1]כללי א1'!E16)/'[1]כללי א1'!$C$17)</f>
        <v>2.2123893805309734E-3</v>
      </c>
      <c r="G10" s="15">
        <f>IF('[1]כללי א1'!F16=0,0,'[1]כללי א1'!F16/'[1]כללי א1'!$C$17)</f>
        <v>0</v>
      </c>
      <c r="H10" s="15">
        <f>IF('[1]כללי א1'!G16=0,0,'[1]כללי א1'!G16/'[1]כללי א1'!$C$17)</f>
        <v>0</v>
      </c>
      <c r="I10" s="15">
        <f>IF('[1]כללי א1'!H16=0,0,'[1]כללי א1'!H16/'[1]כללי א1'!$C$17)</f>
        <v>0</v>
      </c>
      <c r="J10" s="16">
        <f>IF('[1]כללי א1'!I16=0,0,'[1]כללי א1'!I16/'[1]כללי א1'!$C$17)</f>
        <v>4.4247787610619468E-3</v>
      </c>
      <c r="K10" s="14">
        <f t="shared" si="1"/>
        <v>0</v>
      </c>
      <c r="L10" s="15">
        <f>IF(('[1]כללי א1'!L16+'[1]כללי א1'!K16)=0,0,('[1]כללי א1'!L16+'[1]כללי א1'!K16)/'[1]כללי א1'!$J$17)</f>
        <v>0</v>
      </c>
      <c r="M10" s="15">
        <f>IF('[1]כללי א1'!M16=0,0,'[1]כללי א1'!M16/'[1]כללי א1'!$J$17)</f>
        <v>0</v>
      </c>
      <c r="N10" s="15">
        <f>IF('[1]כללי א1'!N16=0,0,'[1]כללי א1'!N16/'[1]כללי א1'!$J$17)</f>
        <v>0</v>
      </c>
      <c r="O10" s="15">
        <f>IF('[1]כללי א1'!O16=0,0,'[1]כללי א1'!O16/'[1]כללי א1'!$J$17)</f>
        <v>0</v>
      </c>
      <c r="P10" s="16">
        <f>IF('[1]כללי א1'!P16=0,0,'[1]כללי א1'!P16/'[1]כללי א1'!$J$17)</f>
        <v>0</v>
      </c>
      <c r="Q10" s="14">
        <f t="shared" si="2"/>
        <v>1.329198050509526E-3</v>
      </c>
      <c r="R10" s="15">
        <f>IF(('[1]כללי א1'!S16+'[1]כללי א1'!R16)=0,0,('[1]כללי א1'!S16+'[1]כללי א1'!R16)/'[1]כללי א1'!$Q$17)</f>
        <v>8.8613203367301726E-4</v>
      </c>
      <c r="S10" s="15">
        <f>IF('[1]כללי א1'!T16=0,0,'[1]כללי א1'!T16/'[1]כללי א1'!$Q$17)</f>
        <v>0</v>
      </c>
      <c r="T10" s="15">
        <f>IF('[1]כללי א1'!U16=0,0,'[1]כללי א1'!U16/'[1]כללי א1'!$Q$17)</f>
        <v>0</v>
      </c>
      <c r="U10" s="15">
        <f>IF('[1]כללי א1'!V16=0,0,'[1]כללי א1'!V16/'[1]כללי א1'!$Q$17)</f>
        <v>0</v>
      </c>
      <c r="V10" s="16">
        <f>IF('[1]כללי א1'!W16=0,0,'[1]כללי א1'!W16/'[1]כללי א1'!$Q$17)</f>
        <v>4.4306601683650863E-4</v>
      </c>
      <c r="W10" s="14">
        <f t="shared" si="3"/>
        <v>4.0229885057471264E-2</v>
      </c>
      <c r="X10" s="15">
        <f>IF(('[1]כללי א1'!Z16+'[1]כללי א1'!Y16)=0,0,('[1]כללי א1'!Z16+'[1]כללי א1'!Y16)/'[1]כללי א1'!$X$17)</f>
        <v>3.4482758620689655E-2</v>
      </c>
      <c r="Y10" s="15">
        <f>IF('[1]כללי א1'!AA16=0,0,'[1]כללי א1'!AA16/'[1]כללי א1'!$X$17)</f>
        <v>0</v>
      </c>
      <c r="Z10" s="15">
        <f>IF('[1]כללי א1'!AB16=0,0,'[1]כללי א1'!AB16/'[1]כללי א1'!$X$17)</f>
        <v>0</v>
      </c>
      <c r="AA10" s="15">
        <f>IF('[1]כללי א1'!AC16=0,0,'[1]כללי א1'!AC16/'[1]כללי א1'!$X$17)</f>
        <v>5.7471264367816091E-3</v>
      </c>
      <c r="AB10" s="16">
        <f>IF('[1]כללי א1'!AD16=0,0,'[1]כללי א1'!AD16/'[1]כללי א1'!$X$17)</f>
        <v>0</v>
      </c>
      <c r="AC10" s="14">
        <f t="shared" si="4"/>
        <v>9.852216748768473E-3</v>
      </c>
      <c r="AD10" s="15">
        <f>IF(('[1]כללי א1'!AG16+'[1]כללי א1'!AF16)=0,0,('[1]כללי א1'!AG16+'[1]כללי א1'!AF16)/'[1]כללי א1'!$AE$17)</f>
        <v>0</v>
      </c>
      <c r="AE10" s="15">
        <f>IF('[1]כללי א1'!AH16=0,0,'[1]כללי א1'!AH16/'[1]כללי א1'!$AE$17)</f>
        <v>0</v>
      </c>
      <c r="AF10" s="15">
        <f>IF('[1]כללי א1'!AI16=0,0,'[1]כללי א1'!AI16/'[1]כללי א1'!$AE$17)</f>
        <v>4.9261083743842365E-3</v>
      </c>
      <c r="AG10" s="15">
        <f>IF('[1]כללי א1'!AJ16=0,0,'[1]כללי א1'!AJ16/'[1]כללי א1'!$AE$17)</f>
        <v>0</v>
      </c>
      <c r="AH10" s="16">
        <f>IF('[1]כללי א1'!AK16=0,0,'[1]כללי א1'!AK16/'[1]כללי א1'!$AE$17)</f>
        <v>4.9261083743842365E-3</v>
      </c>
      <c r="AI10" s="38"/>
      <c r="AJ10" s="1"/>
      <c r="AK10" s="1"/>
      <c r="AL10" s="1"/>
      <c r="AM10" s="3"/>
      <c r="AN10" s="3"/>
      <c r="AO10" s="3"/>
    </row>
    <row r="11" spans="1:41" ht="15" customHeight="1">
      <c r="A11" s="13">
        <v>7</v>
      </c>
      <c r="B11" s="41" t="s">
        <v>55</v>
      </c>
      <c r="C11" s="42"/>
      <c r="D11" s="43"/>
      <c r="E11" s="14">
        <f t="shared" ref="E11:AH11" si="5">SUM(E7:E10)</f>
        <v>1</v>
      </c>
      <c r="F11" s="17">
        <f t="shared" si="5"/>
        <v>0.37389380530973454</v>
      </c>
      <c r="G11" s="17">
        <f t="shared" si="5"/>
        <v>0.35619469026548672</v>
      </c>
      <c r="H11" s="17">
        <f t="shared" si="5"/>
        <v>0.16150442477876106</v>
      </c>
      <c r="I11" s="17">
        <f t="shared" si="5"/>
        <v>7.5221238938053103E-2</v>
      </c>
      <c r="J11" s="18">
        <f t="shared" si="5"/>
        <v>3.3185840707964598E-2</v>
      </c>
      <c r="K11" s="14">
        <f t="shared" si="5"/>
        <v>1</v>
      </c>
      <c r="L11" s="17">
        <f t="shared" si="5"/>
        <v>0.78137404580152681</v>
      </c>
      <c r="M11" s="17">
        <f t="shared" si="5"/>
        <v>0.1352671755725191</v>
      </c>
      <c r="N11" s="17">
        <f t="shared" si="5"/>
        <v>6.229007633587786E-2</v>
      </c>
      <c r="O11" s="17">
        <f t="shared" si="5"/>
        <v>1.2213740458015267E-2</v>
      </c>
      <c r="P11" s="18">
        <f t="shared" si="5"/>
        <v>8.8549618320610691E-3</v>
      </c>
      <c r="Q11" s="14">
        <f t="shared" si="5"/>
        <v>1</v>
      </c>
      <c r="R11" s="17">
        <f t="shared" si="5"/>
        <v>0.40806380150642446</v>
      </c>
      <c r="S11" s="17">
        <f t="shared" si="5"/>
        <v>0.39831634913602126</v>
      </c>
      <c r="T11" s="17">
        <f t="shared" si="5"/>
        <v>0.14931324767390342</v>
      </c>
      <c r="U11" s="17">
        <f t="shared" si="5"/>
        <v>2.7470093043863539E-2</v>
      </c>
      <c r="V11" s="18">
        <f t="shared" si="5"/>
        <v>1.6836508639787331E-2</v>
      </c>
      <c r="W11" s="14">
        <f t="shared" si="5"/>
        <v>1</v>
      </c>
      <c r="X11" s="17">
        <f t="shared" si="5"/>
        <v>0.67241379310344829</v>
      </c>
      <c r="Y11" s="17">
        <f t="shared" si="5"/>
        <v>0.23563218390804597</v>
      </c>
      <c r="Z11" s="17">
        <f t="shared" si="5"/>
        <v>5.1724137931034482E-2</v>
      </c>
      <c r="AA11" s="17">
        <f t="shared" si="5"/>
        <v>3.4482758620689655E-2</v>
      </c>
      <c r="AB11" s="18">
        <f t="shared" si="5"/>
        <v>5.7471264367816091E-3</v>
      </c>
      <c r="AC11" s="14">
        <f t="shared" si="5"/>
        <v>1</v>
      </c>
      <c r="AD11" s="17">
        <f t="shared" si="5"/>
        <v>0.76354679802955672</v>
      </c>
      <c r="AE11" s="17">
        <f t="shared" si="5"/>
        <v>0.13300492610837439</v>
      </c>
      <c r="AF11" s="17">
        <f t="shared" si="5"/>
        <v>6.4039408866995079E-2</v>
      </c>
      <c r="AG11" s="17">
        <f t="shared" si="5"/>
        <v>2.4630541871921183E-2</v>
      </c>
      <c r="AH11" s="18">
        <f t="shared" si="5"/>
        <v>1.4778325123152709E-2</v>
      </c>
      <c r="AI11" s="38"/>
      <c r="AJ11" s="1"/>
      <c r="AK11" s="1"/>
      <c r="AL11" s="1"/>
      <c r="AM11" s="3"/>
      <c r="AN11" s="3"/>
      <c r="AO11" s="3"/>
    </row>
    <row r="12" spans="1:41" ht="15" customHeight="1">
      <c r="A12" s="19" t="s">
        <v>56</v>
      </c>
      <c r="B12" s="65" t="s">
        <v>57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7"/>
      <c r="AI12" s="38"/>
      <c r="AJ12" s="20"/>
      <c r="AK12" s="20"/>
      <c r="AL12" s="20"/>
      <c r="AM12" s="3"/>
      <c r="AN12" s="3"/>
      <c r="AO12" s="3"/>
    </row>
    <row r="13" spans="1:41" ht="15" customHeight="1">
      <c r="A13" s="13">
        <v>1</v>
      </c>
      <c r="B13" s="41" t="s">
        <v>58</v>
      </c>
      <c r="C13" s="42"/>
      <c r="D13" s="43"/>
      <c r="E13" s="14">
        <f t="shared" ref="E13:E14" si="6">SUM(F13:J13)</f>
        <v>0</v>
      </c>
      <c r="F13" s="15">
        <f>IF(('[1]כללי א1'!E20+'[1]כללי א1'!D20)=0,0,('[1]כללי א1'!E20+'[1]כללי א1'!D20)/'[1]כללי א1'!$C$22)</f>
        <v>0</v>
      </c>
      <c r="G13" s="15">
        <f>IF('[1]כללי א1'!F20=0,0,'[1]כללי א1'!F20/'[1]כללי א1'!$C$22)</f>
        <v>0</v>
      </c>
      <c r="H13" s="15">
        <f>IF('[1]כללי א1'!G20=0,0,'[1]כללי א1'!G20/'[1]כללי א1'!$C$22)</f>
        <v>0</v>
      </c>
      <c r="I13" s="15">
        <f>IF('[1]כללי א1'!H20=0,0,'[1]כללי א1'!H20/'[1]כללי א1'!$C$22)</f>
        <v>0</v>
      </c>
      <c r="J13" s="16">
        <f>IF('[1]כללי א1'!I20=0,0,'[1]כללי א1'!I20/'[1]כללי א1'!$C$22)</f>
        <v>0</v>
      </c>
      <c r="K13" s="14">
        <f t="shared" ref="K13:K14" si="7">SUM(L13:P13)</f>
        <v>0</v>
      </c>
      <c r="L13" s="15">
        <f>IF(('[1]כללי א1'!L20+'[1]כללי א1'!K20)=0,0,('[1]כללי א1'!L20+'[1]כללי א1'!K20)/'[1]כללי א1'!$J$22)</f>
        <v>0</v>
      </c>
      <c r="M13" s="15">
        <f>IF('[1]כללי א1'!M20=0,0,'[1]כללי א1'!M20/'[1]כללי א1'!$J$22)</f>
        <v>0</v>
      </c>
      <c r="N13" s="15">
        <f>IF('[1]כללי א1'!N20=0,0,'[1]כללי א1'!N20/'[1]כללי א1'!$J$22)</f>
        <v>0</v>
      </c>
      <c r="O13" s="15">
        <f>IF('[1]כללי א1'!O20=0,0,'[1]כללי א1'!O20/'[1]כללי א1'!$J$22)</f>
        <v>0</v>
      </c>
      <c r="P13" s="21">
        <f>IF('[1]כללי א1'!P20=0,0,'[1]כללי א1'!P20/'[1]כללי א1'!$J$22)</f>
        <v>0</v>
      </c>
      <c r="Q13" s="14">
        <f t="shared" ref="Q13:Q14" si="8">SUM(R13:V13)</f>
        <v>0</v>
      </c>
      <c r="R13" s="15">
        <f>IF(('[1]כללי א1'!S20+'[1]כללי א1'!R20)=0,0,('[1]כללי א1'!S20+'[1]כללי א1'!R20)/'[1]כללי א1'!$Q$22)</f>
        <v>0</v>
      </c>
      <c r="S13" s="15">
        <f>IF('[1]כללי א1'!T20=0,0,'[1]כללי א1'!T20/'[1]כללי א1'!$Q$22)</f>
        <v>0</v>
      </c>
      <c r="T13" s="15">
        <f>IF('[1]כללי א1'!U20=0,0,'[1]כללי א1'!U20/'[1]כללי א1'!$Q$22)</f>
        <v>0</v>
      </c>
      <c r="U13" s="15">
        <f>IF('[1]כללי א1'!V20=0,0,'[1]כללי א1'!V20/'[1]כללי א1'!$Q$22)</f>
        <v>0</v>
      </c>
      <c r="V13" s="16">
        <f>IF('[1]כללי א1'!W20=0,0,'[1]כללי א1'!W20/'[1]כללי א1'!$Q$22)</f>
        <v>0</v>
      </c>
      <c r="W13" s="14">
        <f t="shared" ref="W13:W14" si="9">SUM(X13:AB13)</f>
        <v>0</v>
      </c>
      <c r="X13" s="15">
        <f>IF(('[1]כללי א1'!Z20+'[1]כללי א1'!Y20)=0,0,('[1]כללי א1'!Z20+'[1]כללי א1'!Y20)/'[1]כללי א1'!$X$22)</f>
        <v>0</v>
      </c>
      <c r="Y13" s="15">
        <f>IF('[1]כללי א1'!AA20=0,0,'[1]כללי א1'!AA20/'[1]כללי א1'!$X$22)</f>
        <v>0</v>
      </c>
      <c r="Z13" s="15">
        <f>IF('[1]כללי א1'!AB20=0,0,'[1]כללי א1'!AB20/'[1]כללי א1'!$X$22)</f>
        <v>0</v>
      </c>
      <c r="AA13" s="15">
        <f>IF('[1]כללי א1'!AC20=0,0,'[1]כללי א1'!AC20/'[1]כללי א1'!$X$22)</f>
        <v>0</v>
      </c>
      <c r="AB13" s="22">
        <f>IF('[1]כללי א1'!AD20=0,0,'[1]כללי א1'!AD20/'[1]כללי א1'!$X$22)</f>
        <v>0</v>
      </c>
      <c r="AC13" s="14">
        <f t="shared" ref="AC13:AC14" si="10">SUM(AD13:AH13)</f>
        <v>0</v>
      </c>
      <c r="AD13" s="15">
        <f>IF(('[1]כללי א1'!AG20+'[1]כללי א1'!AF20)=0,0,('[1]כללי א1'!AG20+'[1]כללי א1'!AF20)/'[1]כללי א1'!$AE$22)</f>
        <v>0</v>
      </c>
      <c r="AE13" s="15">
        <f>IF('[1]כללי א1'!AH20=0,0,'[1]כללי א1'!AH20/'[1]כללי א1'!$AE$22)</f>
        <v>0</v>
      </c>
      <c r="AF13" s="15">
        <f>IF('[1]כללי א1'!AI20=0,0,'[1]כללי א1'!AI20/'[1]כללי א1'!$AE$22)</f>
        <v>0</v>
      </c>
      <c r="AG13" s="15">
        <f>IF('[1]כללי א1'!AJ20=0,0,'[1]כללי א1'!AJ20/'[1]כללי א1'!$AE$22)</f>
        <v>0</v>
      </c>
      <c r="AH13" s="16">
        <f>IF('[1]כללי א1'!AK20=0,0,'[1]כללי א1'!AK20/'[1]כללי א1'!$AE$22)</f>
        <v>0</v>
      </c>
      <c r="AI13" s="38"/>
      <c r="AJ13" s="1"/>
      <c r="AK13" s="1"/>
      <c r="AL13" s="1"/>
      <c r="AM13" s="3"/>
      <c r="AN13" s="3"/>
      <c r="AO13" s="3"/>
    </row>
    <row r="14" spans="1:41" ht="15" customHeight="1">
      <c r="A14" s="13">
        <v>2</v>
      </c>
      <c r="B14" s="41" t="s">
        <v>52</v>
      </c>
      <c r="C14" s="42"/>
      <c r="D14" s="43"/>
      <c r="E14" s="14">
        <f t="shared" si="6"/>
        <v>0</v>
      </c>
      <c r="F14" s="15">
        <f>IF(('[1]כללי א1'!E21+'[1]כללי א1'!D21)=0,0,('[1]כללי א1'!E21+'[1]כללי א1'!D21)/'[1]כללי א1'!$C$22)</f>
        <v>0</v>
      </c>
      <c r="G14" s="15">
        <f>IF('[1]כללי א1'!F21=0,0,'[1]כללי א1'!F21/'[1]כללי א1'!$C$22)</f>
        <v>0</v>
      </c>
      <c r="H14" s="15">
        <f>IF('[1]כללי א1'!G21=0,0,'[1]כללי א1'!G21/'[1]כללי א1'!$C$22)</f>
        <v>0</v>
      </c>
      <c r="I14" s="15">
        <f>IF('[1]כללי א1'!H21=0,0,'[1]כללי א1'!H21/'[1]כללי א1'!$C$22)</f>
        <v>0</v>
      </c>
      <c r="J14" s="16">
        <f>IF('[1]כללי א1'!I21=0,0,'[1]כללי א1'!I21/'[1]כללי א1'!$C$22)</f>
        <v>0</v>
      </c>
      <c r="K14" s="14">
        <f t="shared" si="7"/>
        <v>0</v>
      </c>
      <c r="L14" s="15">
        <f>IF(('[1]כללי א1'!L21+'[1]כללי א1'!K21)=0,0,('[1]כללי א1'!L21+'[1]כללי א1'!K21)/'[1]כללי א1'!$J$22)</f>
        <v>0</v>
      </c>
      <c r="M14" s="15">
        <f>IF('[1]כללי א1'!M21=0,0,'[1]כללי א1'!M21/'[1]כללי א1'!$J$22)</f>
        <v>0</v>
      </c>
      <c r="N14" s="15">
        <f>IF('[1]כללי א1'!N21=0,0,'[1]כללי א1'!N21/'[1]כללי א1'!$J$22)</f>
        <v>0</v>
      </c>
      <c r="O14" s="15">
        <f>IF('[1]כללי א1'!O21=0,0,'[1]כללי א1'!O21/'[1]כללי א1'!$J$22)</f>
        <v>0</v>
      </c>
      <c r="P14" s="21">
        <f>IF('[1]כללי א1'!P21=0,0,'[1]כללי א1'!P21/'[1]כללי א1'!$J$22)</f>
        <v>0</v>
      </c>
      <c r="Q14" s="14">
        <f t="shared" si="8"/>
        <v>0</v>
      </c>
      <c r="R14" s="15">
        <f>IF(('[1]כללי א1'!S21+'[1]כללי א1'!R21)=0,0,('[1]כללי א1'!S21+'[1]כללי א1'!R21)/'[1]כללי א1'!$Q$22)</f>
        <v>0</v>
      </c>
      <c r="S14" s="15">
        <f>IF('[1]כללי א1'!T21=0,0,'[1]כללי א1'!T21/'[1]כללי א1'!$Q$22)</f>
        <v>0</v>
      </c>
      <c r="T14" s="15">
        <f>IF('[1]כללי א1'!U21=0,0,'[1]כללי א1'!U21/'[1]כללי א1'!$Q$22)</f>
        <v>0</v>
      </c>
      <c r="U14" s="15">
        <f>IF('[1]כללי א1'!V21=0,0,'[1]כללי א1'!V21/'[1]כללי א1'!$Q$22)</f>
        <v>0</v>
      </c>
      <c r="V14" s="16">
        <f>IF('[1]כללי א1'!W21=0,0,'[1]כללי א1'!W21/'[1]כללי א1'!$Q$22)</f>
        <v>0</v>
      </c>
      <c r="W14" s="14">
        <f t="shared" si="9"/>
        <v>0</v>
      </c>
      <c r="X14" s="15">
        <f>IF(('[1]כללי א1'!Z21+'[1]כללי א1'!Y21)=0,0,('[1]כללי א1'!Z21+'[1]כללי א1'!Y21)/'[1]כללי א1'!$X$22)</f>
        <v>0</v>
      </c>
      <c r="Y14" s="15">
        <f>IF('[1]כללי א1'!AA21=0,0,'[1]כללי א1'!AA21/'[1]כללי א1'!$X$22)</f>
        <v>0</v>
      </c>
      <c r="Z14" s="15">
        <f>IF('[1]כללי א1'!AB21=0,0,'[1]כללי א1'!AB21/'[1]כללי א1'!$X$22)</f>
        <v>0</v>
      </c>
      <c r="AA14" s="15">
        <f>IF('[1]כללי א1'!AC21=0,0,'[1]כללי א1'!AC21/'[1]כללי א1'!$X$22)</f>
        <v>0</v>
      </c>
      <c r="AB14" s="22">
        <f>IF('[1]כללי א1'!AD21=0,0,'[1]כללי א1'!AD21/'[1]כללי א1'!$X$22)</f>
        <v>0</v>
      </c>
      <c r="AC14" s="14">
        <f t="shared" si="10"/>
        <v>0</v>
      </c>
      <c r="AD14" s="15">
        <f>IF(('[1]כללי א1'!AG21+'[1]כללי א1'!AF21)=0,0,('[1]כללי א1'!AG21+'[1]כללי א1'!AF21)/'[1]כללי א1'!$AE$22)</f>
        <v>0</v>
      </c>
      <c r="AE14" s="15">
        <f>IF('[1]כללי א1'!AH21=0,0,'[1]כללי א1'!AH21/'[1]כללי א1'!$AE$22)</f>
        <v>0</v>
      </c>
      <c r="AF14" s="15">
        <f>IF('[1]כללי א1'!AI21=0,0,'[1]כללי א1'!AI21/'[1]כללי א1'!$AE$22)</f>
        <v>0</v>
      </c>
      <c r="AG14" s="15">
        <f>IF('[1]כללי א1'!AJ21=0,0,'[1]כללי א1'!AJ21/'[1]כללי א1'!$AE$22)</f>
        <v>0</v>
      </c>
      <c r="AH14" s="16">
        <f>IF('[1]כללי א1'!AK21=0,0,'[1]כללי א1'!AK21/'[1]כללי א1'!$AE$22)</f>
        <v>0</v>
      </c>
      <c r="AI14" s="38"/>
      <c r="AJ14" s="1"/>
      <c r="AK14" s="1"/>
      <c r="AL14" s="1"/>
      <c r="AM14" s="3"/>
      <c r="AN14" s="3"/>
      <c r="AO14" s="3"/>
    </row>
    <row r="15" spans="1:41" ht="15" customHeight="1">
      <c r="A15" s="13">
        <v>3</v>
      </c>
      <c r="B15" s="41" t="s">
        <v>59</v>
      </c>
      <c r="C15" s="42"/>
      <c r="D15" s="43"/>
      <c r="E15" s="14">
        <f t="shared" ref="E15:AH15" si="11">SUM(E13:E14)</f>
        <v>0</v>
      </c>
      <c r="F15" s="17">
        <f t="shared" si="11"/>
        <v>0</v>
      </c>
      <c r="G15" s="17">
        <f t="shared" si="11"/>
        <v>0</v>
      </c>
      <c r="H15" s="17">
        <f t="shared" si="11"/>
        <v>0</v>
      </c>
      <c r="I15" s="17">
        <f t="shared" si="11"/>
        <v>0</v>
      </c>
      <c r="J15" s="18">
        <f t="shared" si="11"/>
        <v>0</v>
      </c>
      <c r="K15" s="14">
        <f t="shared" si="11"/>
        <v>0</v>
      </c>
      <c r="L15" s="17">
        <f t="shared" si="11"/>
        <v>0</v>
      </c>
      <c r="M15" s="23">
        <f t="shared" si="11"/>
        <v>0</v>
      </c>
      <c r="N15" s="23">
        <f t="shared" si="11"/>
        <v>0</v>
      </c>
      <c r="O15" s="23">
        <f t="shared" si="11"/>
        <v>0</v>
      </c>
      <c r="P15" s="24">
        <f t="shared" si="11"/>
        <v>0</v>
      </c>
      <c r="Q15" s="14">
        <f t="shared" si="11"/>
        <v>0</v>
      </c>
      <c r="R15" s="17">
        <f t="shared" si="11"/>
        <v>0</v>
      </c>
      <c r="S15" s="23">
        <f t="shared" si="11"/>
        <v>0</v>
      </c>
      <c r="T15" s="23">
        <f t="shared" si="11"/>
        <v>0</v>
      </c>
      <c r="U15" s="23">
        <f t="shared" si="11"/>
        <v>0</v>
      </c>
      <c r="V15" s="18">
        <f t="shared" si="11"/>
        <v>0</v>
      </c>
      <c r="W15" s="14">
        <f t="shared" si="11"/>
        <v>0</v>
      </c>
      <c r="X15" s="17">
        <f t="shared" si="11"/>
        <v>0</v>
      </c>
      <c r="Y15" s="23">
        <f t="shared" si="11"/>
        <v>0</v>
      </c>
      <c r="Z15" s="23">
        <f t="shared" si="11"/>
        <v>0</v>
      </c>
      <c r="AA15" s="23">
        <f t="shared" si="11"/>
        <v>0</v>
      </c>
      <c r="AB15" s="18">
        <f t="shared" si="11"/>
        <v>0</v>
      </c>
      <c r="AC15" s="14">
        <f t="shared" si="11"/>
        <v>0</v>
      </c>
      <c r="AD15" s="17">
        <f t="shared" si="11"/>
        <v>0</v>
      </c>
      <c r="AE15" s="23">
        <f t="shared" si="11"/>
        <v>0</v>
      </c>
      <c r="AF15" s="23">
        <f t="shared" si="11"/>
        <v>0</v>
      </c>
      <c r="AG15" s="23">
        <f t="shared" si="11"/>
        <v>0</v>
      </c>
      <c r="AH15" s="18">
        <f t="shared" si="11"/>
        <v>0</v>
      </c>
      <c r="AI15" s="38"/>
      <c r="AJ15" s="1"/>
      <c r="AK15" s="1"/>
      <c r="AL15" s="1"/>
      <c r="AM15" s="3"/>
      <c r="AN15" s="3"/>
      <c r="AO15" s="3"/>
    </row>
    <row r="16" spans="1:41" ht="15" customHeight="1">
      <c r="A16" s="19" t="s">
        <v>60</v>
      </c>
      <c r="B16" s="65" t="s">
        <v>61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7"/>
      <c r="AI16" s="38"/>
      <c r="AJ16" s="1"/>
      <c r="AK16" s="1"/>
      <c r="AL16" s="1"/>
      <c r="AM16" s="3"/>
      <c r="AN16" s="3"/>
      <c r="AO16" s="3"/>
    </row>
    <row r="17" spans="1:41" ht="15" customHeight="1">
      <c r="A17" s="13">
        <v>1</v>
      </c>
      <c r="B17" s="41" t="s">
        <v>58</v>
      </c>
      <c r="C17" s="42"/>
      <c r="D17" s="43"/>
      <c r="E17" s="14">
        <f t="shared" ref="E17:E20" si="12">SUM(F17:J17)</f>
        <v>0</v>
      </c>
      <c r="F17" s="15">
        <f>IF(('[1]כללי א1'!E24+'[1]כללי א1'!D24)=0,0,('[1]כללי א1'!E24+'[1]כללי א1'!D24)/'[1]כללי א1'!$C$28)</f>
        <v>0</v>
      </c>
      <c r="G17" s="15">
        <f>IF('[1]כללי א1'!F24=0,0,'[1]כללי א1'!F24/'[1]כללי א1'!$C$28)</f>
        <v>0</v>
      </c>
      <c r="H17" s="15">
        <f>IF('[1]כללי א1'!G24=0,0,'[1]כללי א1'!G24/'[1]כללי א1'!$C$28)</f>
        <v>0</v>
      </c>
      <c r="I17" s="15">
        <f>IF('[1]כללי א1'!H24=0,0,'[1]כללי א1'!H24/'[1]כללי א1'!$C$28)</f>
        <v>0</v>
      </c>
      <c r="J17" s="16">
        <f>IF('[1]כללי א1'!I24=0,0,'[1]כללי א1'!I24/'[1]כללי א1'!$C$28)</f>
        <v>0</v>
      </c>
      <c r="K17" s="14">
        <f t="shared" ref="K17:K20" si="13">SUM(L17:P17)</f>
        <v>9.0909090909090912E-2</v>
      </c>
      <c r="L17" s="15">
        <f>IF(('[1]כללי א1'!L24+'[1]כללי א1'!K24)=0,0,('[1]כללי א1'!L24+'[1]כללי א1'!K24)/'[1]כללי א1'!$J$28)</f>
        <v>0</v>
      </c>
      <c r="M17" s="15">
        <f>IF('[1]כללי א1'!M24=0,0,'[1]כללי א1'!M24/'[1]כללי א1'!$J$28)</f>
        <v>0</v>
      </c>
      <c r="N17" s="15">
        <f>IF('[1]כללי א1'!N24=0,0,'[1]כללי א1'!N24/'[1]כללי א1'!$J$28)</f>
        <v>0</v>
      </c>
      <c r="O17" s="15">
        <f>IF('[1]כללי א1'!O24=0,0,'[1]כללי א1'!O24/'[1]כללי א1'!$J$28)</f>
        <v>0</v>
      </c>
      <c r="P17" s="21">
        <f>IF('[1]כללי א1'!P24=0,0,'[1]כללי א1'!P24/'[1]כללי א1'!$J$28)</f>
        <v>9.0909090909090912E-2</v>
      </c>
      <c r="Q17" s="14">
        <f t="shared" ref="Q17:Q20" si="14">SUM(R17:V17)</f>
        <v>0.45652173913043476</v>
      </c>
      <c r="R17" s="15">
        <f>IF(('[1]כללי א1'!S24+'[1]כללי א1'!R24)=0,0,('[1]כללי א1'!S24+'[1]כללי א1'!R24)/'[1]כללי א1'!$Q$28)</f>
        <v>6.2111801242236021E-3</v>
      </c>
      <c r="S17" s="15">
        <f>IF('[1]כללי א1'!T24=0,0,'[1]כללי א1'!T24/'[1]כללי א1'!$Q$28)</f>
        <v>1.5527950310559006E-2</v>
      </c>
      <c r="T17" s="15">
        <f>IF('[1]כללי א1'!U24=0,0,'[1]כללי א1'!U24/'[1]כללי א1'!$Q$28)</f>
        <v>3.7267080745341616E-2</v>
      </c>
      <c r="U17" s="15">
        <f>IF('[1]כללי א1'!V24=0,0,'[1]כללי א1'!V24/'[1]כללי א1'!$Q$28)</f>
        <v>5.9006211180124224E-2</v>
      </c>
      <c r="V17" s="16">
        <f>IF('[1]כללי א1'!W24=0,0,'[1]כללי א1'!W24/'[1]כללי א1'!$Q$28)</f>
        <v>0.33850931677018631</v>
      </c>
      <c r="W17" s="14">
        <f t="shared" ref="W17:W20" si="15">SUM(X17:AB17)</f>
        <v>0</v>
      </c>
      <c r="X17" s="15">
        <f>IF(('[1]כללי א1'!Z24+'[1]כללי א1'!Y24)=0,0,('[1]כללי א1'!Z24+'[1]כללי א1'!Y24)/'[1]כללי א1'!$X$28)</f>
        <v>0</v>
      </c>
      <c r="Y17" s="15">
        <f>IF('[1]כללי א1'!AA24=0,0,'[1]כללי א1'!AA24/'[1]כללי א1'!$X$28)</f>
        <v>0</v>
      </c>
      <c r="Z17" s="15">
        <f>IF('[1]כללי א1'!AB24=0,0,'[1]כללי א1'!AB24/'[1]כללי א1'!$X$28)</f>
        <v>0</v>
      </c>
      <c r="AA17" s="15">
        <f>IF('[1]כללי א1'!AC24=0,0,'[1]כללי א1'!AC24/'[1]כללי א1'!$X$28)</f>
        <v>0</v>
      </c>
      <c r="AB17" s="22">
        <f>IF('[1]כללי א1'!AD24=0,0,'[1]כללי א1'!AD24/'[1]כללי א1'!$X$28)</f>
        <v>0</v>
      </c>
      <c r="AC17" s="14">
        <f t="shared" ref="AC17:AC20" si="16">SUM(AD17:AH17)</f>
        <v>0</v>
      </c>
      <c r="AD17" s="15">
        <f>IF(('[1]כללי א1'!AG24+'[1]כללי א1'!AF24)=0,0,('[1]כללי א1'!AG24+'[1]כללי א1'!AF24)/'[1]כללי א1'!$AE$28)</f>
        <v>0</v>
      </c>
      <c r="AE17" s="15">
        <f>IF('[1]כללי א1'!AH24=0,0,'[1]כללי א1'!AH24/'[1]כללי א1'!$AE$28)</f>
        <v>0</v>
      </c>
      <c r="AF17" s="15">
        <f>IF('[1]כללי א1'!AI24=0,0,'[1]כללי א1'!AI24/'[1]כללי א1'!$AE$28)</f>
        <v>0</v>
      </c>
      <c r="AG17" s="15">
        <f>IF('[1]כללי א1'!AJ24=0,0,'[1]כללי א1'!AJ24/'[1]כללי א1'!$AE$28)</f>
        <v>0</v>
      </c>
      <c r="AH17" s="16">
        <f>IF('[1]כללי א1'!AK24=0,0,'[1]כללי א1'!AK24/'[1]כללי א1'!$AE$28)</f>
        <v>0</v>
      </c>
      <c r="AI17" s="38"/>
      <c r="AJ17" s="1"/>
      <c r="AK17" s="1"/>
      <c r="AL17" s="1"/>
      <c r="AM17" s="3"/>
      <c r="AN17" s="3"/>
      <c r="AO17" s="3"/>
    </row>
    <row r="18" spans="1:41" ht="15" customHeight="1">
      <c r="A18" s="13">
        <v>2</v>
      </c>
      <c r="B18" s="41" t="s">
        <v>52</v>
      </c>
      <c r="C18" s="42"/>
      <c r="D18" s="43"/>
      <c r="E18" s="14">
        <f t="shared" si="12"/>
        <v>4.1666666666666671E-2</v>
      </c>
      <c r="F18" s="15">
        <f>IF(('[1]כללי א1'!E25+'[1]כללי א1'!D25)=0,0,('[1]כללי א1'!E25+'[1]כללי א1'!D25)/'[1]כללי א1'!$C$28)</f>
        <v>0</v>
      </c>
      <c r="G18" s="15">
        <f>IF('[1]כללי א1'!F25=0,0,'[1]כללי א1'!F25/'[1]כללי א1'!$C$28)</f>
        <v>1.6666666666666666E-2</v>
      </c>
      <c r="H18" s="15">
        <f>IF('[1]כללי א1'!G25=0,0,'[1]כללי א1'!G25/'[1]כללי א1'!$C$28)</f>
        <v>1.2500000000000001E-2</v>
      </c>
      <c r="I18" s="15">
        <f>IF('[1]כללי א1'!H25=0,0,'[1]כללי א1'!H25/'[1]כללי א1'!$C$28)</f>
        <v>1.2500000000000001E-2</v>
      </c>
      <c r="J18" s="16">
        <f>IF('[1]כללי א1'!I25=0,0,'[1]כללי א1'!I25/'[1]כללי א1'!$C$28)</f>
        <v>0</v>
      </c>
      <c r="K18" s="14">
        <f t="shared" si="13"/>
        <v>0.45454545454545453</v>
      </c>
      <c r="L18" s="15">
        <f>IF(('[1]כללי א1'!L25+'[1]כללי א1'!K25)=0,0,('[1]כללי א1'!L25+'[1]כללי א1'!K25)/'[1]כללי א1'!$J$28)</f>
        <v>0</v>
      </c>
      <c r="M18" s="15">
        <f>IF('[1]כללי א1'!M25=0,0,'[1]כללי א1'!M25/'[1]כללי א1'!$J$28)</f>
        <v>0.18181818181818182</v>
      </c>
      <c r="N18" s="15">
        <f>IF('[1]כללי א1'!N25=0,0,'[1]כללי א1'!N25/'[1]כללי א1'!$J$28)</f>
        <v>0</v>
      </c>
      <c r="O18" s="15">
        <f>IF('[1]כללי א1'!O25=0,0,'[1]כללי א1'!O25/'[1]כללי א1'!$J$28)</f>
        <v>9.0909090909090912E-2</v>
      </c>
      <c r="P18" s="21">
        <f>IF('[1]כללי א1'!P25=0,0,'[1]כללי א1'!P25/'[1]כללי א1'!$J$28)</f>
        <v>0.18181818181818182</v>
      </c>
      <c r="Q18" s="14">
        <f t="shared" si="14"/>
        <v>0.2484472049689441</v>
      </c>
      <c r="R18" s="15">
        <f>IF(('[1]כללי א1'!S25+'[1]כללי א1'!R25)=0,0,('[1]כללי א1'!S25+'[1]כללי א1'!R25)/'[1]כללי א1'!$Q$28)</f>
        <v>3.105590062111801E-3</v>
      </c>
      <c r="S18" s="15">
        <f>IF('[1]כללי א1'!T25=0,0,'[1]כללי א1'!T25/'[1]כללי א1'!$Q$28)</f>
        <v>6.2111801242236021E-3</v>
      </c>
      <c r="T18" s="15">
        <f>IF('[1]כללי א1'!U25=0,0,'[1]כללי א1'!U25/'[1]כללי א1'!$Q$28)</f>
        <v>4.3478260869565216E-2</v>
      </c>
      <c r="U18" s="15">
        <f>IF('[1]כללי א1'!V25=0,0,'[1]כללי א1'!V25/'[1]כללי א1'!$Q$28)</f>
        <v>4.0372670807453416E-2</v>
      </c>
      <c r="V18" s="16">
        <f>IF('[1]כללי א1'!W25=0,0,'[1]כללי א1'!W25/'[1]כללי א1'!$Q$28)</f>
        <v>0.15527950310559005</v>
      </c>
      <c r="W18" s="14">
        <f t="shared" si="15"/>
        <v>0</v>
      </c>
      <c r="X18" s="15">
        <f>IF(('[1]כללי א1'!Z25+'[1]כללי א1'!Y25)=0,0,('[1]כללי א1'!Z25+'[1]כללי א1'!Y25)/'[1]כללי א1'!$X$28)</f>
        <v>0</v>
      </c>
      <c r="Y18" s="15">
        <f>IF('[1]כללי א1'!AA25=0,0,'[1]כללי א1'!AA25/'[1]כללי א1'!$X$28)</f>
        <v>0</v>
      </c>
      <c r="Z18" s="15">
        <f>IF('[1]כללי א1'!AB25=0,0,'[1]כללי א1'!AB25/'[1]כללי א1'!$X$28)</f>
        <v>0</v>
      </c>
      <c r="AA18" s="15">
        <f>IF('[1]כללי א1'!AC25=0,0,'[1]כללי א1'!AC25/'[1]כללי א1'!$X$28)</f>
        <v>0</v>
      </c>
      <c r="AB18" s="22">
        <f>IF('[1]כללי א1'!AD25=0,0,'[1]כללי א1'!AD25/'[1]כללי א1'!$X$28)</f>
        <v>0</v>
      </c>
      <c r="AC18" s="14">
        <f t="shared" si="16"/>
        <v>0</v>
      </c>
      <c r="AD18" s="15">
        <f>IF(('[1]כללי א1'!AG25+'[1]כללי א1'!AF25)=0,0,('[1]כללי א1'!AG25+'[1]כללי א1'!AF25)/'[1]כללי א1'!$AE$28)</f>
        <v>0</v>
      </c>
      <c r="AE18" s="15">
        <f>IF('[1]כללי א1'!AH25=0,0,'[1]כללי א1'!AH25/'[1]כללי א1'!$AE$28)</f>
        <v>0</v>
      </c>
      <c r="AF18" s="15">
        <f>IF('[1]כללי א1'!AI25=0,0,'[1]כללי א1'!AI25/'[1]כללי א1'!$AE$28)</f>
        <v>0</v>
      </c>
      <c r="AG18" s="15">
        <f>IF('[1]כללי א1'!AJ25=0,0,'[1]כללי א1'!AJ25/'[1]כללי א1'!$AE$28)</f>
        <v>0</v>
      </c>
      <c r="AH18" s="16">
        <f>IF('[1]כללי א1'!AK25=0,0,'[1]כללי א1'!AK25/'[1]כללי א1'!$AE$28)</f>
        <v>0</v>
      </c>
      <c r="AI18" s="38"/>
      <c r="AJ18" s="1"/>
      <c r="AK18" s="1"/>
      <c r="AL18" s="1"/>
      <c r="AM18" s="3"/>
      <c r="AN18" s="3"/>
      <c r="AO18" s="3"/>
    </row>
    <row r="19" spans="1:41" ht="15" customHeight="1">
      <c r="A19" s="13">
        <v>3</v>
      </c>
      <c r="B19" s="41" t="s">
        <v>62</v>
      </c>
      <c r="C19" s="42"/>
      <c r="D19" s="43"/>
      <c r="E19" s="14">
        <f t="shared" si="12"/>
        <v>0.95416666666666672</v>
      </c>
      <c r="F19" s="15">
        <f>IF(('[1]כללי א1'!E26+'[1]כללי א1'!D26)=0,0,('[1]כללי א1'!E26+'[1]כללי א1'!D26)/'[1]כללי א1'!$C$28)</f>
        <v>0.19166666666666668</v>
      </c>
      <c r="G19" s="15">
        <f>IF('[1]כללי א1'!F26=0,0,'[1]כללי א1'!F26/'[1]כללי א1'!$C$28)</f>
        <v>0.38333333333333336</v>
      </c>
      <c r="H19" s="15">
        <f>IF('[1]כללי א1'!G26=0,0,'[1]כללי א1'!G26/'[1]כללי א1'!$C$28)</f>
        <v>0.25</v>
      </c>
      <c r="I19" s="15">
        <f>IF('[1]כללי א1'!H26=0,0,'[1]כללי א1'!H26/'[1]כללי א1'!$C$28)</f>
        <v>9.166666666666666E-2</v>
      </c>
      <c r="J19" s="16">
        <f>IF('[1]כללי א1'!I26=0,0,'[1]כללי א1'!I26/'[1]כללי א1'!$C$28)</f>
        <v>3.7499999999999999E-2</v>
      </c>
      <c r="K19" s="14">
        <f t="shared" si="13"/>
        <v>0.45454545454545459</v>
      </c>
      <c r="L19" s="15">
        <f>IF(('[1]כללי א1'!L26+'[1]כללי א1'!K26)=0,0,('[1]כללי א1'!L26+'[1]כללי א1'!K26)/'[1]כללי א1'!$J$28)</f>
        <v>0.36363636363636365</v>
      </c>
      <c r="M19" s="15">
        <f>IF('[1]כללי א1'!M26=0,0,'[1]כללי א1'!M26/'[1]כללי א1'!$J$28)</f>
        <v>0</v>
      </c>
      <c r="N19" s="15">
        <f>IF('[1]כללי א1'!N26=0,0,'[1]כללי א1'!N26/'[1]כללי א1'!$J$28)</f>
        <v>0</v>
      </c>
      <c r="O19" s="15">
        <f>IF('[1]כללי א1'!O26=0,0,'[1]כללי א1'!O26/'[1]כללי א1'!$J$28)</f>
        <v>0</v>
      </c>
      <c r="P19" s="21">
        <f>IF('[1]כללי א1'!P26=0,0,'[1]כללי א1'!P26/'[1]כללי א1'!$J$28)</f>
        <v>9.0909090909090912E-2</v>
      </c>
      <c r="Q19" s="14">
        <f t="shared" si="14"/>
        <v>0.27950310559006214</v>
      </c>
      <c r="R19" s="15">
        <f>IF(('[1]כללי א1'!S26+'[1]כללי א1'!R26)=0,0,('[1]כללי א1'!S26+'[1]כללי א1'!R26)/'[1]כללי א1'!$Q$28)</f>
        <v>0.13043478260869565</v>
      </c>
      <c r="S19" s="15">
        <f>IF('[1]כללי א1'!T26=0,0,'[1]כללי א1'!T26/'[1]כללי א1'!$Q$28)</f>
        <v>2.1739130434782608E-2</v>
      </c>
      <c r="T19" s="15">
        <f>IF('[1]כללי א1'!U26=0,0,'[1]כללי א1'!U26/'[1]כללי א1'!$Q$28)</f>
        <v>9.316770186335404E-3</v>
      </c>
      <c r="U19" s="15">
        <f>IF('[1]כללי א1'!V26=0,0,'[1]כללי א1'!V26/'[1]כללי א1'!$Q$28)</f>
        <v>2.1739130434782608E-2</v>
      </c>
      <c r="V19" s="16">
        <f>IF('[1]כללי א1'!W26=0,0,'[1]כללי א1'!W26/'[1]כללי א1'!$Q$28)</f>
        <v>9.627329192546584E-2</v>
      </c>
      <c r="W19" s="14">
        <f t="shared" si="15"/>
        <v>0</v>
      </c>
      <c r="X19" s="15">
        <f>IF(('[1]כללי א1'!Z26+'[1]כללי א1'!Y26)=0,0,('[1]כללי א1'!Z26+'[1]כללי א1'!Y26)/'[1]כללי א1'!$X$28)</f>
        <v>0</v>
      </c>
      <c r="Y19" s="15">
        <f>IF('[1]כללי א1'!AA26=0,0,'[1]כללי א1'!AA26/'[1]כללי א1'!$X$28)</f>
        <v>0</v>
      </c>
      <c r="Z19" s="15">
        <f>IF('[1]כללי א1'!AB26=0,0,'[1]כללי א1'!AB26/'[1]כללי א1'!$X$28)</f>
        <v>0</v>
      </c>
      <c r="AA19" s="15">
        <f>IF('[1]כללי א1'!AC26=0,0,'[1]כללי א1'!AC26/'[1]כללי א1'!$X$28)</f>
        <v>0</v>
      </c>
      <c r="AB19" s="22">
        <f>IF('[1]כללי א1'!AD26=0,0,'[1]כללי א1'!AD26/'[1]כללי א1'!$X$28)</f>
        <v>0</v>
      </c>
      <c r="AC19" s="14">
        <f t="shared" si="16"/>
        <v>0</v>
      </c>
      <c r="AD19" s="15">
        <f>IF(('[1]כללי א1'!AG26+'[1]כללי א1'!AF26)=0,0,('[1]כללי א1'!AG26+'[1]כללי א1'!AF26)/'[1]כללי א1'!$AE$28)</f>
        <v>0</v>
      </c>
      <c r="AE19" s="15">
        <f>IF('[1]כללי א1'!AH26=0,0,'[1]כללי א1'!AH26/'[1]כללי א1'!$AE$28)</f>
        <v>0</v>
      </c>
      <c r="AF19" s="15">
        <f>IF('[1]כללי א1'!AI26=0,0,'[1]כללי א1'!AI26/'[1]כללי א1'!$AE$28)</f>
        <v>0</v>
      </c>
      <c r="AG19" s="15">
        <f>IF('[1]כללי א1'!AJ26=0,0,'[1]כללי א1'!AJ26/'[1]כללי א1'!$AE$28)</f>
        <v>0</v>
      </c>
      <c r="AH19" s="16">
        <f>IF('[1]כללי א1'!AK26=0,0,'[1]כללי א1'!AK26/'[1]כללי א1'!$AE$28)</f>
        <v>0</v>
      </c>
      <c r="AI19" s="38"/>
      <c r="AJ19" s="1"/>
      <c r="AK19" s="1"/>
      <c r="AL19" s="1"/>
      <c r="AM19" s="3"/>
      <c r="AN19" s="3"/>
      <c r="AO19" s="3"/>
    </row>
    <row r="20" spans="1:41" ht="15" customHeight="1">
      <c r="A20" s="13">
        <v>4</v>
      </c>
      <c r="B20" s="41" t="s">
        <v>63</v>
      </c>
      <c r="C20" s="42"/>
      <c r="D20" s="43"/>
      <c r="E20" s="14">
        <f t="shared" si="12"/>
        <v>4.1666666666666666E-3</v>
      </c>
      <c r="F20" s="15">
        <f>IF(('[1]כללי א1'!E27+'[1]כללי א1'!D27)=0,0,('[1]כללי א1'!E27+'[1]כללי א1'!D27)/'[1]כללי א1'!$C$28)</f>
        <v>0</v>
      </c>
      <c r="G20" s="15">
        <f>IF('[1]כללי א1'!F27=0,0,'[1]כללי א1'!F27/'[1]כללי א1'!$C$28)</f>
        <v>4.1666666666666666E-3</v>
      </c>
      <c r="H20" s="15">
        <f>IF('[1]כללי א1'!G27=0,0,'[1]כללי א1'!G27/'[1]כללי א1'!$C$28)</f>
        <v>0</v>
      </c>
      <c r="I20" s="15">
        <f>IF('[1]כללי א1'!H27=0,0,'[1]כללי א1'!H27/'[1]כללי א1'!$C$28)</f>
        <v>0</v>
      </c>
      <c r="J20" s="16">
        <f>IF('[1]כללי א1'!I27=0,0,'[1]כללי א1'!I27/'[1]כללי א1'!$C$28)</f>
        <v>0</v>
      </c>
      <c r="K20" s="14">
        <f t="shared" si="13"/>
        <v>0</v>
      </c>
      <c r="L20" s="15">
        <f>IF(('[1]כללי א1'!L27+'[1]כללי א1'!K27)=0,0,('[1]כללי א1'!L27+'[1]כללי א1'!K27)/'[1]כללי א1'!$J$28)</f>
        <v>0</v>
      </c>
      <c r="M20" s="15">
        <f>IF('[1]כללי א1'!M27=0,0,'[1]כללי א1'!M27/'[1]כללי א1'!$J$28)</f>
        <v>0</v>
      </c>
      <c r="N20" s="15">
        <f>IF('[1]כללי א1'!N27=0,0,'[1]כללי א1'!N27/'[1]כללי א1'!$J$28)</f>
        <v>0</v>
      </c>
      <c r="O20" s="15">
        <f>IF('[1]כללי א1'!O27=0,0,'[1]כללי א1'!O27/'[1]כללי א1'!$J$28)</f>
        <v>0</v>
      </c>
      <c r="P20" s="21">
        <f>IF('[1]כללי א1'!P27=0,0,'[1]כללי א1'!P27/'[1]כללי א1'!$J$28)</f>
        <v>0</v>
      </c>
      <c r="Q20" s="14">
        <f t="shared" si="14"/>
        <v>1.5527950310559006E-2</v>
      </c>
      <c r="R20" s="15">
        <f>IF(('[1]כללי א1'!S27+'[1]כללי א1'!R27)=0,0,('[1]כללי א1'!S27+'[1]כללי א1'!R27)/'[1]כללי א1'!$Q$28)</f>
        <v>1.5527950310559006E-2</v>
      </c>
      <c r="S20" s="15">
        <f>IF('[1]כללי א1'!T27=0,0,'[1]כללי א1'!T27/'[1]כללי א1'!$Q$28)</f>
        <v>0</v>
      </c>
      <c r="T20" s="15">
        <f>IF('[1]כללי א1'!U27=0,0,'[1]כללי א1'!U27/'[1]כללי א1'!$Q$28)</f>
        <v>0</v>
      </c>
      <c r="U20" s="15">
        <f>IF('[1]כללי א1'!V27=0,0,'[1]כללי א1'!V27/'[1]כללי א1'!$Q$28)</f>
        <v>0</v>
      </c>
      <c r="V20" s="16">
        <f>IF('[1]כללי א1'!W27=0,0,'[1]כללי א1'!W27/'[1]כללי א1'!$Q$28)</f>
        <v>0</v>
      </c>
      <c r="W20" s="14">
        <f t="shared" si="15"/>
        <v>0</v>
      </c>
      <c r="X20" s="15">
        <f>IF(('[1]כללי א1'!Z27+'[1]כללי א1'!Y27)=0,0,('[1]כללי א1'!Z27+'[1]כללי א1'!Y27)/'[1]כללי א1'!$X$28)</f>
        <v>0</v>
      </c>
      <c r="Y20" s="15">
        <f>IF('[1]כללי א1'!AA27=0,0,'[1]כללי א1'!AA27/'[1]כללי א1'!$X$28)</f>
        <v>0</v>
      </c>
      <c r="Z20" s="15">
        <f>IF('[1]כללי א1'!AB27=0,0,'[1]כללי א1'!AB27/'[1]כללי א1'!$X$28)</f>
        <v>0</v>
      </c>
      <c r="AA20" s="15">
        <f>IF('[1]כללי א1'!AC27=0,0,'[1]כללי א1'!AC27/'[1]כללי א1'!$X$28)</f>
        <v>0</v>
      </c>
      <c r="AB20" s="22">
        <f>IF('[1]כללי א1'!AD27=0,0,'[1]כללי א1'!AD27/'[1]כללי א1'!$X$28)</f>
        <v>0</v>
      </c>
      <c r="AC20" s="14">
        <f t="shared" si="16"/>
        <v>0</v>
      </c>
      <c r="AD20" s="15">
        <f>IF(('[1]כללי א1'!AG27+'[1]כללי א1'!AF27)=0,0,('[1]כללי א1'!AG27+'[1]כללי א1'!AF27)/'[1]כללי א1'!$AE$28)</f>
        <v>0</v>
      </c>
      <c r="AE20" s="15">
        <f>IF('[1]כללי א1'!AH27=0,0,'[1]כללי א1'!AH27/'[1]כללי א1'!$AE$28)</f>
        <v>0</v>
      </c>
      <c r="AF20" s="15">
        <f>IF('[1]כללי א1'!AI27=0,0,'[1]כללי א1'!AI27/'[1]כללי א1'!$AE$28)</f>
        <v>0</v>
      </c>
      <c r="AG20" s="15">
        <f>IF('[1]כללי א1'!AJ27=0,0,'[1]כללי א1'!AJ27/'[1]כללי א1'!$AE$28)</f>
        <v>0</v>
      </c>
      <c r="AH20" s="16">
        <f>IF('[1]כללי א1'!AK27=0,0,'[1]כללי א1'!AK27/'[1]כללי א1'!$AE$28)</f>
        <v>0</v>
      </c>
      <c r="AI20" s="38"/>
      <c r="AJ20" s="1"/>
      <c r="AK20" s="1"/>
      <c r="AL20" s="1"/>
      <c r="AM20" s="3"/>
      <c r="AN20" s="3"/>
      <c r="AO20" s="3"/>
    </row>
    <row r="21" spans="1:41" ht="15" customHeight="1" thickBot="1">
      <c r="A21" s="25">
        <v>5</v>
      </c>
      <c r="B21" s="62" t="s">
        <v>64</v>
      </c>
      <c r="C21" s="63"/>
      <c r="D21" s="64"/>
      <c r="E21" s="26">
        <f t="shared" ref="E21:AH21" si="17">SUM(E17:E20)</f>
        <v>1</v>
      </c>
      <c r="F21" s="27">
        <f t="shared" si="17"/>
        <v>0.19166666666666668</v>
      </c>
      <c r="G21" s="27">
        <f t="shared" si="17"/>
        <v>0.40416666666666667</v>
      </c>
      <c r="H21" s="27">
        <f t="shared" si="17"/>
        <v>0.26250000000000001</v>
      </c>
      <c r="I21" s="27">
        <f t="shared" si="17"/>
        <v>0.10416666666666666</v>
      </c>
      <c r="J21" s="28">
        <f t="shared" si="17"/>
        <v>3.7499999999999999E-2</v>
      </c>
      <c r="K21" s="26">
        <f t="shared" si="17"/>
        <v>1</v>
      </c>
      <c r="L21" s="27">
        <f t="shared" si="17"/>
        <v>0.36363636363636365</v>
      </c>
      <c r="M21" s="29">
        <f t="shared" si="17"/>
        <v>0.18181818181818182</v>
      </c>
      <c r="N21" s="29">
        <f t="shared" si="17"/>
        <v>0</v>
      </c>
      <c r="O21" s="29">
        <f t="shared" si="17"/>
        <v>9.0909090909090912E-2</v>
      </c>
      <c r="P21" s="30">
        <f t="shared" si="17"/>
        <v>0.36363636363636365</v>
      </c>
      <c r="Q21" s="26">
        <f t="shared" si="17"/>
        <v>1</v>
      </c>
      <c r="R21" s="27">
        <f t="shared" si="17"/>
        <v>0.15527950310559005</v>
      </c>
      <c r="S21" s="29">
        <f t="shared" si="17"/>
        <v>4.3478260869565216E-2</v>
      </c>
      <c r="T21" s="29">
        <f t="shared" si="17"/>
        <v>9.0062111801242239E-2</v>
      </c>
      <c r="U21" s="29">
        <f t="shared" si="17"/>
        <v>0.12111801242236024</v>
      </c>
      <c r="V21" s="28">
        <f t="shared" si="17"/>
        <v>0.59006211180124224</v>
      </c>
      <c r="W21" s="26">
        <f t="shared" si="17"/>
        <v>0</v>
      </c>
      <c r="X21" s="27">
        <f t="shared" si="17"/>
        <v>0</v>
      </c>
      <c r="Y21" s="29">
        <f t="shared" si="17"/>
        <v>0</v>
      </c>
      <c r="Z21" s="29">
        <f t="shared" si="17"/>
        <v>0</v>
      </c>
      <c r="AA21" s="29">
        <f t="shared" si="17"/>
        <v>0</v>
      </c>
      <c r="AB21" s="28">
        <f t="shared" si="17"/>
        <v>0</v>
      </c>
      <c r="AC21" s="26">
        <f t="shared" si="17"/>
        <v>0</v>
      </c>
      <c r="AD21" s="27">
        <f t="shared" si="17"/>
        <v>0</v>
      </c>
      <c r="AE21" s="29">
        <f t="shared" si="17"/>
        <v>0</v>
      </c>
      <c r="AF21" s="29">
        <f t="shared" si="17"/>
        <v>0</v>
      </c>
      <c r="AG21" s="29">
        <f t="shared" si="17"/>
        <v>0</v>
      </c>
      <c r="AH21" s="28">
        <f t="shared" si="17"/>
        <v>0</v>
      </c>
      <c r="AI21" s="38"/>
      <c r="AJ21" s="1"/>
      <c r="AK21" s="1"/>
      <c r="AL21" s="1"/>
      <c r="AM21" s="3"/>
      <c r="AN21" s="3"/>
      <c r="AO21" s="3"/>
    </row>
    <row r="22" spans="1:41" ht="18.75" customHeight="1">
      <c r="A22" s="39" t="s">
        <v>65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8"/>
      <c r="AJ22" s="3"/>
      <c r="AK22" s="3"/>
      <c r="AL22" s="3"/>
      <c r="AM22" s="3"/>
      <c r="AN22" s="3"/>
      <c r="AO22" s="3"/>
    </row>
    <row r="23" spans="1:41" s="37" customFormat="1" ht="12.75" customHeight="1">
      <c r="A23" s="37" t="s">
        <v>67</v>
      </c>
    </row>
  </sheetData>
  <mergeCells count="29">
    <mergeCell ref="B21:D21"/>
    <mergeCell ref="B16:AH16"/>
    <mergeCell ref="B12:AH12"/>
    <mergeCell ref="B6:AH6"/>
    <mergeCell ref="B15:D15"/>
    <mergeCell ref="B17:D17"/>
    <mergeCell ref="B18:D18"/>
    <mergeCell ref="B19:D19"/>
    <mergeCell ref="E2:J3"/>
    <mergeCell ref="K2:V2"/>
    <mergeCell ref="W2:AH2"/>
    <mergeCell ref="K3:P3"/>
    <mergeCell ref="B20:D20"/>
    <mergeCell ref="Q3:V3"/>
    <mergeCell ref="W3:AB3"/>
    <mergeCell ref="AC3:AH3"/>
    <mergeCell ref="A23:XFD23"/>
    <mergeCell ref="AI1:AI22"/>
    <mergeCell ref="A22:AH22"/>
    <mergeCell ref="A1:AH1"/>
    <mergeCell ref="B7:D7"/>
    <mergeCell ref="B8:D8"/>
    <mergeCell ref="B9:D9"/>
    <mergeCell ref="B10:D10"/>
    <mergeCell ref="B11:D11"/>
    <mergeCell ref="B13:D13"/>
    <mergeCell ref="B14:D14"/>
    <mergeCell ref="A2:A5"/>
    <mergeCell ref="B2:D5"/>
  </mergeCells>
  <pageMargins left="0.75" right="0.75" top="1" bottom="1" header="0" footer="0"/>
  <pageSetup paperSize="9" orientation="landscape" r:id="rId1"/>
  <headerFoot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נספח ב1 מדדי תביעות בביטוח כללי</vt:lpstr>
      <vt:lpstr>'נספח ב1 מדדי תביעות בביטוח כללי'!WPrint_Area_W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נספח ב1 מדדי תביעות בביטוח כללי</dc:title>
  <dc:creator>אריאלה אלעד</dc:creator>
  <cp:lastModifiedBy>Yearit Elia</cp:lastModifiedBy>
  <dcterms:created xsi:type="dcterms:W3CDTF">2020-09-16T02:59:01Z</dcterms:created>
  <dcterms:modified xsi:type="dcterms:W3CDTF">2021-01-23T15:51:49Z</dcterms:modified>
</cp:coreProperties>
</file>